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codeName="ThisWorkbook" defaultThemeVersion="124226"/>
  <mc:AlternateContent xmlns:mc="http://schemas.openxmlformats.org/markup-compatibility/2006">
    <mc:Choice Requires="x15">
      <x15ac:absPath xmlns:x15ac="http://schemas.microsoft.com/office/spreadsheetml/2010/11/ac" url="/Users/jblundell/Downloads/"/>
    </mc:Choice>
  </mc:AlternateContent>
  <xr:revisionPtr revIDLastSave="0" documentId="8_{93A7CA41-BF93-6E4B-A146-C62441ACE5BA}" xr6:coauthVersionLast="47" xr6:coauthVersionMax="47" xr10:uidLastSave="{00000000-0000-0000-0000-000000000000}"/>
  <bookViews>
    <workbookView xWindow="0" yWindow="500" windowWidth="33600" windowHeight="16460" tabRatio="833" firstSheet="1" activeTab="12" xr2:uid="{00000000-000D-0000-FFFF-FFFF00000000}"/>
  </bookViews>
  <sheets>
    <sheet name="Audit Tool User Details" sheetId="21" r:id="rId1"/>
    <sheet name="Introduction" sheetId="2" r:id="rId2"/>
    <sheet name="1" sheetId="5" r:id="rId3"/>
    <sheet name="2" sheetId="18" r:id="rId4"/>
    <sheet name="3" sheetId="19" r:id="rId5"/>
    <sheet name="4" sheetId="20" r:id="rId6"/>
    <sheet name="5" sheetId="22" r:id="rId7"/>
    <sheet name="6" sheetId="23" r:id="rId8"/>
    <sheet name="7" sheetId="24" r:id="rId9"/>
    <sheet name="8" sheetId="25" r:id="rId10"/>
    <sheet name="9" sheetId="31" r:id="rId11"/>
    <sheet name="Agency Action Plan Summary" sheetId="27" r:id="rId12"/>
    <sheet name="Score Summary" sheetId="26" r:id="rId13"/>
    <sheet name="Case management &amp; Safeguarding" sheetId="28" r:id="rId14"/>
  </sheets>
  <definedNames>
    <definedName name="_xlnm.Print_Area" localSheetId="2">'1'!$A$3:$H$10</definedName>
    <definedName name="_xlnm.Print_Area" localSheetId="3">'2'!$B$3:$H$12</definedName>
    <definedName name="_xlnm.Print_Area" localSheetId="4">'3'!$A$3:$H$9</definedName>
    <definedName name="_xlnm.Print_Area" localSheetId="5">'4'!$A$1:$H$16</definedName>
    <definedName name="_xlnm.Print_Area" localSheetId="6">'5'!$A$1:$H$21</definedName>
    <definedName name="_xlnm.Print_Area" localSheetId="7">'6'!$A$3:$H$11</definedName>
    <definedName name="_xlnm.Print_Area" localSheetId="8">'7'!$A$3:$H$20</definedName>
    <definedName name="_xlnm.Print_Area" localSheetId="9">'8'!$A$3:$H$10</definedName>
    <definedName name="_xlnm.Print_Area" localSheetId="10">'9'!$A$3:$H$10</definedName>
    <definedName name="_xlnm.Print_Area" localSheetId="0">'Audit Tool User Details'!$A$1:$B$41</definedName>
    <definedName name="_xlnm.Print_Area" localSheetId="12">'Score Summary'!$A$2:$Q$26</definedName>
    <definedName name="_xlnm.Print_Titles" localSheetId="2">'1'!$6:$6</definedName>
    <definedName name="_xlnm.Print_Titles" localSheetId="3">'2'!$7:$7</definedName>
    <definedName name="_xlnm.Print_Titles" localSheetId="4">'3'!$3:$5</definedName>
    <definedName name="_xlnm.Print_Titles" localSheetId="5">'4'!$6:$6</definedName>
    <definedName name="_xlnm.Print_Titles" localSheetId="6">'5'!$6:$6</definedName>
    <definedName name="_xlnm.Print_Titles" localSheetId="7">'6'!$6:$6</definedName>
    <definedName name="_xlnm.Print_Titles" localSheetId="8">'7'!$6:$6</definedName>
    <definedName name="_xlnm.Print_Titles" localSheetId="9">'8'!$6:$6</definedName>
    <definedName name="_xlnm.Print_Titles" localSheetId="10">'9'!$6:$6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7" i="27" l="1"/>
  <c r="B35" i="27"/>
  <c r="B46" i="27"/>
  <c r="E16" i="22"/>
  <c r="B28" i="27" l="1"/>
  <c r="B29" i="27"/>
  <c r="B30" i="27"/>
  <c r="B31" i="27"/>
  <c r="B32" i="27"/>
  <c r="B33" i="27"/>
  <c r="B34" i="27"/>
  <c r="B36" i="27"/>
  <c r="B37" i="27"/>
  <c r="B38" i="27"/>
  <c r="B39" i="27"/>
  <c r="B40" i="27"/>
  <c r="B41" i="27"/>
  <c r="B42" i="27"/>
  <c r="B43" i="27"/>
  <c r="B44" i="27"/>
  <c r="B45" i="27"/>
  <c r="B48" i="27"/>
  <c r="B49" i="27"/>
  <c r="B50" i="27"/>
  <c r="B51" i="27"/>
  <c r="B52" i="27"/>
  <c r="B53" i="27"/>
  <c r="B56" i="27" l="1"/>
  <c r="B55" i="27"/>
  <c r="B54" i="27"/>
  <c r="A23" i="26" l="1"/>
  <c r="E12" i="31"/>
  <c r="P2" i="31"/>
  <c r="F23" i="26" s="1"/>
  <c r="O2" i="31"/>
  <c r="E23" i="26" s="1"/>
  <c r="N2" i="31"/>
  <c r="D23" i="26" s="1"/>
  <c r="M2" i="31"/>
  <c r="C23" i="26" s="1"/>
  <c r="L2" i="31" l="1"/>
  <c r="B23" i="26" s="1"/>
  <c r="B27" i="27"/>
  <c r="B18" i="27"/>
  <c r="B21" i="27"/>
  <c r="B19" i="27"/>
  <c r="B11" i="27"/>
  <c r="B9" i="27"/>
  <c r="B8" i="27"/>
  <c r="A9" i="26"/>
  <c r="A7" i="26"/>
  <c r="E13" i="5"/>
  <c r="E25" i="24"/>
  <c r="P2" i="20"/>
  <c r="F13" i="26" s="1"/>
  <c r="B26" i="27"/>
  <c r="P2" i="22"/>
  <c r="F15" i="26" s="1"/>
  <c r="M2" i="22"/>
  <c r="C15" i="26" s="1"/>
  <c r="N2" i="22"/>
  <c r="D15" i="26" s="1"/>
  <c r="O2" i="22"/>
  <c r="E15" i="26" s="1"/>
  <c r="M2" i="20"/>
  <c r="C13" i="26" s="1"/>
  <c r="N2" i="20"/>
  <c r="O2" i="20"/>
  <c r="E13" i="26" s="1"/>
  <c r="P2" i="18"/>
  <c r="F9" i="26" s="1"/>
  <c r="P2" i="19"/>
  <c r="F11" i="26" s="1"/>
  <c r="P2" i="23"/>
  <c r="F17" i="26" s="1"/>
  <c r="P2" i="24"/>
  <c r="F19" i="26" s="1"/>
  <c r="P2" i="25"/>
  <c r="F21" i="26" s="1"/>
  <c r="P2" i="5"/>
  <c r="F7" i="26" s="1"/>
  <c r="N2" i="5"/>
  <c r="D7" i="26" s="1"/>
  <c r="O2" i="5"/>
  <c r="E7" i="26" s="1"/>
  <c r="M2" i="5"/>
  <c r="C7" i="26" s="1"/>
  <c r="M2" i="18"/>
  <c r="C9" i="26" s="1"/>
  <c r="N2" i="18"/>
  <c r="D9" i="26" s="1"/>
  <c r="O2" i="18"/>
  <c r="E9" i="26" s="1"/>
  <c r="A3" i="19"/>
  <c r="A11" i="26" s="1"/>
  <c r="M2" i="19"/>
  <c r="C11" i="26" s="1"/>
  <c r="N2" i="19"/>
  <c r="D11" i="26" s="1"/>
  <c r="O2" i="19"/>
  <c r="E11" i="26" s="1"/>
  <c r="A13" i="26"/>
  <c r="A15" i="26"/>
  <c r="A17" i="26"/>
  <c r="M2" i="23"/>
  <c r="C17" i="26" s="1"/>
  <c r="N2" i="23"/>
  <c r="D17" i="26" s="1"/>
  <c r="O2" i="23"/>
  <c r="E17" i="26" s="1"/>
  <c r="A19" i="26"/>
  <c r="M2" i="24"/>
  <c r="C19" i="26" s="1"/>
  <c r="N2" i="24"/>
  <c r="D19" i="26" s="1"/>
  <c r="O2" i="24"/>
  <c r="E19" i="26" s="1"/>
  <c r="A21" i="26"/>
  <c r="M2" i="25"/>
  <c r="C21" i="26" s="1"/>
  <c r="N2" i="25"/>
  <c r="D21" i="26" s="1"/>
  <c r="O2" i="25"/>
  <c r="E21" i="26" s="1"/>
  <c r="B3" i="27"/>
  <c r="B5" i="27"/>
  <c r="B10" i="27"/>
  <c r="B12" i="27"/>
  <c r="B13" i="27"/>
  <c r="B14" i="27"/>
  <c r="B15" i="27"/>
  <c r="B16" i="27"/>
  <c r="B17" i="27"/>
  <c r="B20" i="27"/>
  <c r="B22" i="27"/>
  <c r="B23" i="27"/>
  <c r="B24" i="27"/>
  <c r="B25" i="27"/>
  <c r="E12" i="25"/>
  <c r="E18" i="23"/>
  <c r="E11" i="20"/>
  <c r="E11" i="19"/>
  <c r="E14" i="18"/>
  <c r="L2" i="18" l="1"/>
  <c r="B9" i="26" s="1"/>
  <c r="L2" i="20"/>
  <c r="B13" i="26" s="1"/>
  <c r="L2" i="23"/>
  <c r="B17" i="26" s="1"/>
  <c r="D13" i="26"/>
  <c r="D25" i="26" s="1"/>
  <c r="L2" i="24"/>
  <c r="B19" i="26" s="1"/>
  <c r="E25" i="26"/>
  <c r="L2" i="19"/>
  <c r="B11" i="26" s="1"/>
  <c r="F25" i="26"/>
  <c r="L2" i="22"/>
  <c r="B15" i="26" s="1"/>
  <c r="L2" i="5"/>
  <c r="B7" i="26" s="1"/>
  <c r="C25" i="26"/>
  <c r="L2" i="25"/>
  <c r="B21" i="26" s="1"/>
  <c r="B25" i="26" l="1"/>
</calcChain>
</file>

<file path=xl/sharedStrings.xml><?xml version="1.0" encoding="utf-8"?>
<sst xmlns="http://schemas.openxmlformats.org/spreadsheetml/2006/main" count="539" uniqueCount="330">
  <si>
    <t xml:space="preserve">4. Service development takes account of the need to safeguard and promote welfare and is informed by the views of children and families. </t>
  </si>
  <si>
    <t>8.1.</t>
  </si>
  <si>
    <t>Date completed:</t>
  </si>
  <si>
    <t>ONCE COMPLETED GO TO NEXT SECTION</t>
  </si>
  <si>
    <t>2.2.</t>
  </si>
  <si>
    <t xml:space="preserve">1. Not met </t>
  </si>
  <si>
    <t>2. Partly met</t>
  </si>
  <si>
    <t>3. Fully met</t>
  </si>
  <si>
    <t xml:space="preserve">If your score is 'Not met' or 'Partly met', please provide details on what plans are in place to meet or improve upon the current standards? Who is responsible for these actions and by when?
</t>
  </si>
  <si>
    <t xml:space="preserve">1. Senior management commitment to the importance of safeguarding and promoting children’s welfare </t>
  </si>
  <si>
    <t xml:space="preserve">2. A clear statement of the agency’s responsibility towards children is available to all staff </t>
  </si>
  <si>
    <t xml:space="preserve">3. A clear line of accountability within the organisation for work on safeguarding and promoting the welfare of children </t>
  </si>
  <si>
    <t xml:space="preserve">6. Recruitment, vetting procedures and allegations against staff </t>
  </si>
  <si>
    <t xml:space="preserve">7. Inter-agency working </t>
  </si>
  <si>
    <t xml:space="preserve">8. Information sharing </t>
  </si>
  <si>
    <t>Question</t>
  </si>
  <si>
    <t>Back to INTRODUCTION</t>
  </si>
  <si>
    <t>unanswered</t>
  </si>
  <si>
    <t>answer 1</t>
  </si>
  <si>
    <t>answer 2</t>
  </si>
  <si>
    <t>answer 3</t>
  </si>
  <si>
    <t>No of questions</t>
  </si>
  <si>
    <t>questions</t>
  </si>
  <si>
    <t>Total All Areas</t>
  </si>
  <si>
    <t>Totals for each area</t>
  </si>
  <si>
    <t xml:space="preserve"> </t>
  </si>
  <si>
    <t>Section 11 Audit Tool - Score Summary</t>
  </si>
  <si>
    <t>Organisation:</t>
  </si>
  <si>
    <t>Actions transferred from each sheet to Agency Action Tracker</t>
  </si>
  <si>
    <t>Rating</t>
  </si>
  <si>
    <t xml:space="preserve">If your rating is 'Not met' or 'Partly met', please provide details on what plans are in place to meet or improve upon the current standards? Who is responsible for these actions and by when?
</t>
  </si>
  <si>
    <t xml:space="preserve">Please read each statement below and decide whether your organisation has 'Fully met' , 'Partly met' or 'Not met' the standard. </t>
  </si>
  <si>
    <t>5. Staff training on safeguarding and promoting the welfare of children for all staff working with or in contact with children &amp; families</t>
  </si>
  <si>
    <t xml:space="preserve">If your score is 'Not met' or 'Partly met' please provide details on what plans are in place to meet or improve upon the current standards? Who is responsible for these actions and by when?
</t>
  </si>
  <si>
    <t xml:space="preserve">Lead person name/title: 
Action: 
Outcome:
Timescale:
Progress: 
</t>
  </si>
  <si>
    <t xml:space="preserve">If your score is 'Fully met', please provide evidence on your agency is meeting the standard. Please give full details. 
</t>
  </si>
  <si>
    <t>Date completed</t>
  </si>
  <si>
    <t>Auditor name</t>
  </si>
  <si>
    <t>Auditor job title</t>
  </si>
  <si>
    <t>Audit sign-off date</t>
  </si>
  <si>
    <t>User Details</t>
  </si>
  <si>
    <t>Section 11 Audit - a self-assessment tool</t>
  </si>
  <si>
    <t>Introduction</t>
  </si>
  <si>
    <t>Each worksheet focuses on the standard and outlines the requirements to be achieved.</t>
  </si>
  <si>
    <t>Not met</t>
  </si>
  <si>
    <t xml:space="preserve">Partly met </t>
  </si>
  <si>
    <t>Fully met</t>
  </si>
  <si>
    <t>Standard</t>
  </si>
  <si>
    <t>Unanswered</t>
  </si>
  <si>
    <t>AGENCY ACTION PLAN SUMMARY</t>
  </si>
  <si>
    <t xml:space="preserve">The self-assessment tool is made up of 8 worksheets. </t>
  </si>
  <si>
    <t xml:space="preserve">Please read each statement below and decide whether your organisation has 'Fully met', 'Partly met' or 'Not met' the standard. </t>
  </si>
  <si>
    <t xml:space="preserve">Lead person name/title: 
Action:
Outcome:
Timescale:
Progress: 
</t>
  </si>
  <si>
    <t>ONCE COMPLETED GO TO SCORE SUMMARY</t>
  </si>
  <si>
    <t xml:space="preserve">After you have completed your scoring please review the 'Score Summary' to see an evaluation of your responses and review the 'Agency Action Plan Summary' to see your generated action plan. </t>
  </si>
  <si>
    <t xml:space="preserve">Follow the links below to each worksheet where you enter your score against each of the statements and provide further details. </t>
  </si>
  <si>
    <t>Auditor email address</t>
  </si>
  <si>
    <t>Auditor telephone number</t>
  </si>
  <si>
    <t>Who should complete this audit?</t>
  </si>
  <si>
    <t>* Non-commissioned VCS organisations can use this audit although very small organisations may wish to complete using the Word audit tool. Available on request.</t>
  </si>
  <si>
    <t xml:space="preserve">1. Senior management have commitment to the importance of safeguarding and promoting children’s welfare </t>
  </si>
  <si>
    <t xml:space="preserve">4. Service development takes account of the need to safeguard and promote welfare and is informed, where appropriate, by the views of children and families </t>
  </si>
  <si>
    <t xml:space="preserve">Please rate "partially met" if your agency has some arrangements in place, but is not fully meeting the standard. </t>
  </si>
  <si>
    <t>The organisation can clearly demonstrate the outcomes from complaints, the effectiveness of recommendations and impact on practice and service planning and these are reported to staff e.g. through the internal annual report.</t>
  </si>
  <si>
    <t>All staff/volunteers have a clear understanding of their responsibilities, which is outlined in their job descriptions, and to whom they should go if they have any concerns</t>
  </si>
  <si>
    <t>There are processes and systems in place to ensure the “voice of the child” and families’ views are captured and used to inform individual case decisions, plans and/or services they receive.</t>
  </si>
  <si>
    <t>Staff are kept up to date with statutory requirements and findings from local and national serious case reviews and inspections; how their agency will address these locally and what changes have been made.</t>
  </si>
  <si>
    <t xml:space="preserve">6. Safe recruitment, vetting procedures and allegations against staff </t>
  </si>
  <si>
    <t>5. Staff supervision, awareness and training on safeguarding and promoting the welfare of children for all staff working with or in contact with children and families</t>
  </si>
  <si>
    <t>7. Effective inter-agency working to safeguard and promote the welfare of children</t>
  </si>
  <si>
    <t xml:space="preserve">Staff are able to identify children who would benefit from additional services under the Medway inter agency threshold criteria for children in need and make referrals to children's services as necessary. </t>
  </si>
  <si>
    <t>Staff are aware of their responsibilities including obtaining consent to share where appropriate.</t>
  </si>
  <si>
    <t xml:space="preserve">Lead person name/title: 
Action: 
Outcome:
Timescale:  
Progress: 
</t>
  </si>
  <si>
    <t xml:space="preserve">There are no effective processes for capturing the voice of the child and their families in their provision of services. </t>
  </si>
  <si>
    <t xml:space="preserve">There are no effective processes for capturing the voice of the child and their families in development of services. </t>
  </si>
  <si>
    <t>There is a lack of regular supervision or supervision structure.</t>
  </si>
  <si>
    <t xml:space="preserve"> - Commissioned agencies (i.e.. you are contracted to provide services for another organisation)</t>
  </si>
  <si>
    <t xml:space="preserve">Learning is not disseminated effectively. </t>
  </si>
  <si>
    <t xml:space="preserve">Evidence training helps staff understand both their own roles and responsibilities and those of other professionals and organisations for safeguarding and promoting the welfare of children; training enhances staff awareness of race, culture, disability other diversities and the impact they have on family life. </t>
  </si>
  <si>
    <t>All individuals who come into contact with children and young people on an individual basis have regular, documented supervision (including safeguarding practice reflection) and can access further support when required.</t>
  </si>
  <si>
    <t>There is no or little support for those with an allegation made against them.</t>
  </si>
  <si>
    <t xml:space="preserve">Staff are unaware of the challenge and escalation process. </t>
  </si>
  <si>
    <t xml:space="preserve">Female Genital Mutilation </t>
  </si>
  <si>
    <t>Private fostering</t>
  </si>
  <si>
    <t xml:space="preserve">Staff do not demonstrate an awareness of FGM and the national statutory reporting requirements. </t>
  </si>
  <si>
    <t xml:space="preserve">Staff do not demonstrate an awareness of private fostering. </t>
  </si>
  <si>
    <t>With thanks to City and Hackney Safeguarding Children board for the tool format.</t>
  </si>
  <si>
    <t>Education 175/157 Audit - a self-assessment tool</t>
  </si>
  <si>
    <t>School name /DFE no: / URN no:</t>
  </si>
  <si>
    <t>Heads Email</t>
  </si>
  <si>
    <t>Deputy DSL email:</t>
  </si>
  <si>
    <t>Chair of Governors / CEO email:</t>
  </si>
  <si>
    <t>Schools governance arrangements have a named safeguarding officer?</t>
  </si>
  <si>
    <t xml:space="preserve">The school has a commitment to inter-agency working and understand the roles and responsibilities of other organisations. </t>
  </si>
  <si>
    <t>Domestic abuse, including;
- Honour based abuse
- Forced marriage
- Domestic homicide reviews -teenage relationship abuse</t>
  </si>
  <si>
    <t>Agency policies are not accessible. Induction process is not recorded
Roles in relation to safeguarding and promoting the welfare of children are unclear.  Staff are unclear on how to access policies and procedures.</t>
  </si>
  <si>
    <t>School utilise challenge and escalation processes.</t>
  </si>
  <si>
    <t>There is a policy/procedure for safeguarding and promoting the welfare of children (Child Protection policy). All professional ensure their approach is child-centred. This means that staff should consider at all times, what is in the best interests of the child.</t>
  </si>
  <si>
    <t xml:space="preserve">Outcomes from complaints are not shared or influence any service enhancement. </t>
  </si>
  <si>
    <t xml:space="preserve">There is no system to check and monitor SCR. The SCR does not reflect HR staff files. There are no risk assessments if staff have started before DBS has been received by school. </t>
  </si>
  <si>
    <t>Named Governors sign off audit:</t>
  </si>
  <si>
    <t xml:space="preserve">Prevent and radicalisation </t>
  </si>
  <si>
    <t xml:space="preserve">Safeguarding and Child Protection Policy includes local procedures.
Training for all staff in identifying risks and staff are confident and informed of information sharing pathways, referral pathways and responsibilities. 
DSL and Deputy have accessed specific safeguarding training; including updates on within last 3 years on CSE and Prevent.
Engagement of multi agency panels/forums or meetings
Process in place to identity cases and quality assure/evaluate. </t>
  </si>
  <si>
    <t>The school does not address radicalisation.</t>
  </si>
  <si>
    <t>7.10.</t>
  </si>
  <si>
    <t xml:space="preserve">Pupils with medical conditions </t>
  </si>
  <si>
    <t xml:space="preserve">There is no policy in place or it is not implemented effectively. </t>
  </si>
  <si>
    <t>Pupils with Education, Health and Social needs i.e. those with EHC plans</t>
  </si>
  <si>
    <t>All staff (including volunteers, Governors and guardians)who have contact with children, young people and families are properly selected, this is clearly stated in HR files.</t>
  </si>
  <si>
    <t xml:space="preserve">Number of referrals made to the First Response service 
</t>
  </si>
  <si>
    <t xml:space="preserve">Looked after children 
</t>
  </si>
  <si>
    <t xml:space="preserve">There are no arrangements for safeguarding within Governance arrangements e.g. named person, annual report, reporting issues </t>
  </si>
  <si>
    <t xml:space="preserve">Number of young carers (overall)
</t>
  </si>
  <si>
    <t xml:space="preserve">Number of children subject to EHA ( Early help assessments) -  School Lead on
</t>
  </si>
  <si>
    <t>Number of calls made to first response consultation line by school to discuss threshold (no name consultation)</t>
  </si>
  <si>
    <t xml:space="preserve">Number of children subject to child protect plans in this academic year (overall in school)
</t>
  </si>
  <si>
    <t xml:space="preserve">Number of children subject to child in need plans in this academic year (overall in school)
</t>
  </si>
  <si>
    <t>Heads Comments:</t>
  </si>
  <si>
    <t xml:space="preserve">  </t>
  </si>
  <si>
    <t>Kate Barry Education Safeguarding Officer</t>
  </si>
  <si>
    <t>Tel: 01634 331017</t>
  </si>
  <si>
    <t>Email: kate.barry@medway.gov.uk</t>
  </si>
  <si>
    <t>Alternatively you can contact:</t>
  </si>
  <si>
    <t>Sanctions are in place for non-compliance of commissioned services and any concerns are reported to the MSCP with recommendations for action.</t>
  </si>
  <si>
    <t>The organisation does not engage well with multi agency processes or engage with the MSCP through school representation.</t>
  </si>
  <si>
    <t>There are no systems in place. No PEP meetings</t>
  </si>
  <si>
    <t>School are aware of the private fostering policy on MSCP.
Training is in place and staff have access to training. DSL is clear of their role and responsibility. 
Engagement of multi agency panels/forums or meetings
Process in place to identity cases and quality assure/evaluate.                                                                                                                                                                                                                                    Engagement of multi agency panels/forums or meetings
Process in place to identity cases and quality assure/evaluate</t>
  </si>
  <si>
    <t xml:space="preserve">Lead person name/title:  
Action: 
Outcome:
Timescale:
Progress: 
</t>
  </si>
  <si>
    <t>Setting is unaware of Op Encompass and/ or have not signed up to participate at this time.</t>
  </si>
  <si>
    <t>Risk Assessments are in place for those that may be a risk to their peers or themselves. E.g. 'peer on peer abuse' or 'a flight risk'</t>
  </si>
  <si>
    <t xml:space="preserve">Number of looked after children / children in care (overall). 
</t>
  </si>
  <si>
    <t>Number of children subject to  MARAC  referrals this academic year</t>
  </si>
  <si>
    <t>Number of Operation Encompass notifications received</t>
  </si>
  <si>
    <t>Safeguarding and Child Protection Activity</t>
  </si>
  <si>
    <t>Case Management and Safeguarding Activity</t>
  </si>
  <si>
    <t>Stage 1 – Escalate to Team Manager</t>
  </si>
  <si>
    <t xml:space="preserve">Stage 2 – Escalate to Designated Safeguarding Leads/ Service Managers </t>
  </si>
  <si>
    <t xml:space="preserve">Stage 3 – Escalate to Assistant/ Deputy Directors </t>
  </si>
  <si>
    <t>Stage 4 – Involving the Medway Safeguarding Children Board</t>
  </si>
  <si>
    <t>Comments:</t>
  </si>
  <si>
    <t>Escalations</t>
  </si>
  <si>
    <t xml:space="preserve">Number of Soft Data reports the school has made e.g. - CSE sent through Portal - MSCP website, called into 101, </t>
  </si>
  <si>
    <t>Number of CP conferences attended.</t>
  </si>
  <si>
    <t>Number of CP conference reports written</t>
  </si>
  <si>
    <t xml:space="preserve">Number of referrals relating to Child Sexual Exploitation (CSE) </t>
  </si>
  <si>
    <t>Number of referrals relating to Child Criminal Exploitation (CCE)</t>
  </si>
  <si>
    <t xml:space="preserve">The School’s policy on the use of reasonable force to control or restrain pupils complies with statutory requirements and national guidance which is disseminated through training to all staff. </t>
  </si>
  <si>
    <t xml:space="preserve">Policies and procedures are not in place or not in line with DofE guidance.                                                 </t>
  </si>
  <si>
    <t xml:space="preserve">The School has a clear behaviour policy and is understood by staff, parents and pupils and it is consistently applied.                                                                                    </t>
  </si>
  <si>
    <t>9. Support and Intervention</t>
  </si>
  <si>
    <t>Safeguarding and promoting the welfare of children is everyone's responsibility. There is clear evidence that the accountability is adhered to and that concerns are dealt with /escalated appropriately.</t>
  </si>
  <si>
    <t>Please share examples of how pupils share their concerns e.g. pupil questionnaire, School Council, school assembly, concern/worry box. School has a comprehensive engagement strategy for gaining parental feedback and engagement.  This is evidenced in annual Governance reports.
Examples of methods used at various levels e.g. details of consultations with children and families regarding service development and how these are fed in; communication examples used to seek and collect information back from children.
Annual questionnaires to children and parents are record and demonstrate influence on school developments.
Customer satisfaction surveys.  Evidence of how these are used to inform planning and improve response to that child/family and improve and shape future practice.</t>
  </si>
  <si>
    <t xml:space="preserve">Agencies monitor their staff involvement with the Early Help Assessment and are involved with monitoring its effectiveness.
(previously known as the Common Assessment Framework - CAF)
</t>
  </si>
  <si>
    <t>School are aware and/or signed up to participate to Operation Encompass and appropriately respond.</t>
  </si>
  <si>
    <t>Staff have not received training on positive handling and do not question or recognise challenging behaviour effectively.</t>
  </si>
  <si>
    <t>Governors/Governance  comments:</t>
  </si>
  <si>
    <t xml:space="preserve">Number of escalations made in line with Medway Safeguarding Children’s Board Policy.  ( you may wish to add details of experiences) -
</t>
  </si>
  <si>
    <t xml:space="preserve"> - All MSCP member and statutory organisations</t>
  </si>
  <si>
    <t>www.medwayscp.org.uk</t>
  </si>
  <si>
    <t xml:space="preserve">Staff are unaware of the MSCP notification and referral process. </t>
  </si>
  <si>
    <t>Maisie Adkins</t>
  </si>
  <si>
    <t>Tel: 01634 336204</t>
  </si>
  <si>
    <t>Email: maisie.adkins@medway.gov.uk</t>
  </si>
  <si>
    <t xml:space="preserve">School has evidence of how they capture children's voices and how this has been shared in early help process, CP Planning, reviews etc..
This can be evidenced in review minutes where we have expressed a child's voice/views. 
Settings can demonstrate as far as possible that children are able  to choose who provides their personal care.
School have a clear process of gaining children's views this includes children with SEND needs.
</t>
  </si>
  <si>
    <t>Schools business development/improvement processes (SEF) include a dedicated section on safeguarding. 
The improvement plan/SEF/ audit (as set out in common Inspection Framework and school Inspection Handbook) is integrated into corporate plans and where appropriate into the work objectives of individuals.</t>
  </si>
  <si>
    <t>Evidence of sanctions enforced or concerns reported to the MSCP. 
Contracts annually reviewed. 
Staff understand how to raise a partnership practice alert and use the challenge and escalation process.</t>
  </si>
  <si>
    <t>DSL and Deputies have clearly defined role and responsibilities in relation to safeguarding at an operational level. 
Allocation of time to fulfil this role has been prioritised. All  staff  have  clear lines of accountability  up through the school to the DSL.</t>
  </si>
  <si>
    <t xml:space="preserve">Lines of accountability for safeguarding are not clear. 
No senior leadership taking responsibility for safeguarding arrangements
There is a lack of operational staff with responsibilities in relation to safeguarding. </t>
  </si>
  <si>
    <t xml:space="preserve">Name of safeguarding and deputies and their job description evidenced. 
Clearly shared expected levels of named professionals; including Governor safeguarding officer. 
Clear structure of responsibilities at leadership levels. The DSL is a member of the senior leadership team.
Evidence that this person actively engages with and promotes the safeguarding agenda across whole school.
There is cover and process if DSL and Deputy is absent.
</t>
  </si>
  <si>
    <t xml:space="preserve">School have a clear process for evaluating staff understanding of reporting concerns e.g. DSL.  Staff/volunteers/agency staff have a clear and documented induction process, annual updates. 
There is a clear process/policy/expected code of conduct for visitors when entering school e.g. leaflet, electronic visitor, lanyard system. 
All JD have safeguarding as a mandatory section. </t>
  </si>
  <si>
    <t>There is a lack of support for escalating of concerns or the process is unclear.  
Staff are unaware of MSCP processes</t>
  </si>
  <si>
    <t xml:space="preserve">DSL and Deputies are clear on how to escalate their concerns using the MSCP escalation policy and where to receive additional support.                                                     
Clear documentation on escalation are evident in child's file.                                                             
Internal audits process is evident and where drift has been noted then this has been escalated to service area and documented.
</t>
  </si>
  <si>
    <t>The development of services takes into account the need to safeguard and promote the welfare of all children. 
There is a clear process of recording allegations of abuse against another child; peer on peer. This can include but is not limited to : bullying, cyberbullying, sexual violence/harassment; physical abuse such as hitting, kicking, shaking, biting, hair pulling or otherwise causing physical harm, sexting and initiation/hazing type violence and rituals</t>
  </si>
  <si>
    <t>School has not got a written process for this; there is no evidence of children knowing where to share concerns. 
Children say they feel unsafe at school.</t>
  </si>
  <si>
    <t>School have established an ethos of encouraging pupils/student to talk about their concerns, celebrations. 
There is a clear process on how pupils and parents influence schools developments</t>
  </si>
  <si>
    <t xml:space="preserve">Staff training record is not current and does not demonstrate when updates are required. 
Training is delivered but there is no method in place to monitor impact on practice.  
No systems to test out staff knowledge and understanding.  
                                                                                                                                                                                                                                                                                                                                                                                                                                               Training programmes are out of date, there is no evidence of annual updates to staff.       
There is no overall scheduled training or understanding of staffing knowledge base. </t>
  </si>
  <si>
    <t xml:space="preserve">Details of training available for staff, including multi agency training and there is evidence that learning from audit activity informs training plans.
A record is kept of all staff training, this is held centrally and monitored by Senior Leadership Team and Governance arrangements.  
Systems evidence staff training is accessed, impact of training on their knowledge, understanding and practice. 
There is a system to identify when refresher training is required.   
                                                                                                                                                                                                                                                                                                                Training plans/schedules have been designed in an all school plan/assessment; these are planned and prioritised by the needs and contextual vulnerabilities identified by school.
Professional’s competencies are in line with local and national requirements e.g. the MSCP competency framework. Staff receive briefings and updates and every 3 years receive safeguarding training
</t>
  </si>
  <si>
    <t>Training programmes do not evidence equalities monitoring practices.  
No system for identifying training needs, no future training plans.</t>
  </si>
  <si>
    <t xml:space="preserve">There is guidance regarding individual or group supervision. 
Supervision guidance is in place and includes specifically safeguarding practice reflection, such as the MSCP reflective practice framework.
Evidence that senior managers monitor supervision/annual performance.
If schools are accessing external supervisions arrangements they are supported by specific registered body.
</t>
  </si>
  <si>
    <t xml:space="preserve">Lead person name/title: Not applicable
Action: 
Outcome:
Timescale:
Progress: 
</t>
  </si>
  <si>
    <t xml:space="preserve">There is a lack of safer recruitment policy and/or the policy is out of date.
Safer recruitment  trained staff do not support every interview process. 
Staff have not updated their training in last 2 years and/or there is a lack of staff trained in safer recruitment.
                                                                                     </t>
  </si>
  <si>
    <t xml:space="preserve">The school has a safer recruitment policy/selection policy, that makes particular reference to safeguarding. 
Staff involved in recruitment are suitably trained e.g. at least one member on the short listing/interview panel must have been on safer recruitment training.
</t>
  </si>
  <si>
    <t xml:space="preserve">There is no senior officer for the management of staff allegations, referrals to the LADO are not timely.                                                                                
There is a lack of written or accessible procedures.                      
Records of allegations is poorly managed. </t>
  </si>
  <si>
    <t xml:space="preserve">School are aware of who the MSCP school representation is and how their concerns/ comments are raised to the board. 
School feel that they are making a positive contribution to MSCP directly or through school representatives.
Staff are aware of the importance of the MSCP website and how to access policy updates.
</t>
  </si>
  <si>
    <t xml:space="preserve">Staff are proactive in ensuring multi-disciplinary and multi-agency work is effective, staff participate in multi-agency meetings and forums to consider individual children.  
Action is taken to address non-attendance. </t>
  </si>
  <si>
    <t>Attendance at multi agency meetings is poor or not monitored.  
School do not send documentation if they are unable to attend. 
The school does not use MSCP formats.</t>
  </si>
  <si>
    <t xml:space="preserve">Staff attendance at core groups, child protection conferences, child in need meetings and case file audit groups are monitored. If staff are unable to attend meetings they can evidence and demonstrate that they send reports. 
School can evidence when they have not been invited to meetings and how they have escalated this.
School can evidence that staff contribute written reports using Medway templates as appropriate and within timescale.
Evidence that staff can identify a child’s needs (using Medway threshold documentation) and make appropriate contacts/referrals.
</t>
  </si>
  <si>
    <t>Engagement with the EHA is not monitored. 
Staff are not aware of EH and identifying early indicators.</t>
  </si>
  <si>
    <t xml:space="preserve">School staff are proactively working in a multi-agency approach to provide early help services and staff are aware of the role they play as a lead professional and have accessed training. 
Staff are clear about the circumstances in which a referral to children, adult and family services is necessary. The DSL is aware of children who are receiving/subject to intensive family support, CiN and CP support.
Staff are equipped and trained in the Early Help process and details of engagement in EHA work and non-engaging families are also documented.
</t>
  </si>
  <si>
    <t>School has systems in place to ensure EHC plans are reviewed at least annually.  
School are aware of their statutory duty.</t>
  </si>
  <si>
    <t xml:space="preserve">School has a policy for supporting pupils with medical conditions which is reviewed regularly and accessible to parents and staff.
Policy includes reference to those with medical conditions that require EHC plans (compliant with the SEND code of practice).
Pupil care plans are reviewed in line with Supporting pupils at school with medical conditions statutory guidance (Dec 2015).
 </t>
  </si>
  <si>
    <t xml:space="preserve">Support is routinely available to all staff who are the subject of a concern and allegation. </t>
  </si>
  <si>
    <t>Child exploitation, including; 
- Child sexual exploitation
- Harmful Sexual behaviours
- Children who go missing from education
- Trafficked children
- Gangs and youth violence
- Bullying including cyberbullying                    
- FII (Fabricated Induced Illness)                                     
- Drugs                              
- Faith Abuse                    
-Online safety</t>
  </si>
  <si>
    <t>The school does not address child exploitation effectively.  
The school does not recognise vulnerabilities. school has not developed curriculum to address developing children's awareness to vulnerabilities and resilience work. 
There is no recording of PHSE etc.. On planning of curriculum.</t>
  </si>
  <si>
    <t xml:space="preserve">The school does not address or recognise domestic abuse effectively. 
School are unaware of the MARAC and referral process. </t>
  </si>
  <si>
    <t xml:space="preserve">Governing bodies and proprietors are trained to have the skills, knowledge and understanding to keep looked after children safe (LAC). 
Appropriate staff have the information they need in relation to a child’s looked after legal status (i.e. voluntary arrangements with consent of parents or on an interim or full care order); contact arrangements with birth parents or those with parental responsibility; information about the child’s care arrangements and levels of authority delegated to the carer by the authority looking after him/her.  
The DSL has details of the child’s social worker, the virtual school head in the authority that looks after the child and LA personal advisor for care leavers.  A designated teacher is appointed, trained, has the relevant qualifications and experience to promote the educational achievement . 
</t>
  </si>
  <si>
    <t xml:space="preserve">The school can demonstrate that they have a clear policy and are compliant with 'Working Together to Safeguard Children 2018' , which encourages appropriate and timely information sharing and can evidence how this impacts on outcomes for children and families. 
Staff are aware that when sharing sensitive data with other agencies it needs to be transferred securely e.g. using encryption (egress, 365).   </t>
  </si>
  <si>
    <t xml:space="preserve">The school lacks the systems and understanding of its responsibilities to share information in order to safeguard children. 
Staff are unaware of the golden steps to sharing information. 
Staff are unaware of data protection and sending information securely in line with data protection act. 
School cannot evidence a contribution to local Medway procedures e.g. responding to MASH requests within timescales 
There is no clear guidance </t>
  </si>
  <si>
    <t xml:space="preserve">There is a lack of information sharing training. 
There is no evidence of the child's voice.
Audit demonstrates a lack of information sharing.  </t>
  </si>
  <si>
    <t xml:space="preserve">Training clearly addresses the need for appropriate information sharing and encourages professional’s judgement.
Audit demonstrates compliance and understanding with policy. 
School has a clear system of sharing information proportionately with staff members; this includes agency staff. 
There is clear recording of where school have gained consent and if not the reasons why; information recorded is necessary, proportionate, relevant, adequate, accurate, timely and secure.                                                 </t>
  </si>
  <si>
    <t>Evidence of challenge and escalation with recorded outcomes. 
Senior leadership Team and Governance has clear processes to manage and record. 
Staff know how to access the escalation policy on the MSCP.     
Annual governance report includes the challenge and escalations made by school and outcomes.</t>
  </si>
  <si>
    <t xml:space="preserve">School are aware of how to share soft data on Gangs and CSE through First Response Online Form. 
Other routes may also being used. 
Online form - https://www.qes-online.com/Kent/eIntel/Live/m/eintel/public/index </t>
  </si>
  <si>
    <t>Record of notification or referral to Police.                                                      
DSL /DDSL are aware of the electronic (online form) on MSCP for sharing soft data.          
Sharing of soft data on gang/CSE can also be shared through PCSO, 101, Gangs Lead within Police etc. DSL and senior leadership have a clear understanding of sharing soft data and impact this is having on the school.</t>
  </si>
  <si>
    <t>The school lacks risk assessments for those that may be at risk to their peers or themselves. 
Systems are not in place to monitor or review these pupils.</t>
  </si>
  <si>
    <t>Upon receipt  staff the key person in school will record the notification of the Op Encompass on the child’s file.  
Staff will ensure that information is shared with the lead professional if the child has other professionals involved e.g. Early Help, Social Worker.
Staff will ensure that support is in place which may be overt or silent but will allow the child to remain in school to continue learning in a safe and secure environment.                                                         
Staff also ensure that if the notification is followed by a MASH request (this is not always the case) from Children’s Social care this will be completed in a detailed and efficient manner to ensure the child is safeguarded appropriately at this time.</t>
  </si>
  <si>
    <t xml:space="preserve"> Staff receive regular updates on training around positive handling and staff that have such training are recorded within school. 
Restraint is only used in exceptional circumstances to prevent injury to any person or to prevent serious damage to the property of any person (including the child who is being restrained) A written record is kept of major sanctions and the use of any physical intervention. 
The school regularly reviews any instances of the use of physical intervention and examines trends or issues to enable staff to reflect and learn in order to inform future practice.                                    
All children and staff are given an opportunity to discuss incidents of restraint they have been involved in, witnessed or affected by</t>
  </si>
  <si>
    <t>The school have clear and comprehensive risk assessments for those pupils who may be a risk to themselves or others. 
Risk assessments are monitored, reviewed and updated where necessary and are a living document that demonstrate changes and incidents.  
Where appropriate the DSL/Deputies share relevant information with the wider staff group if a child’s circumstances change or if the risk increases or decreases.</t>
  </si>
  <si>
    <t xml:space="preserve">The behaviour policy is readily available to parents and pupils.                                     
Expectations are discussed with pupils in class and assemblies to ensure students are aware of what deems appropriate behaviour in school. 
Ensure a system in place for ensuring that children never miss out on sanctions or rewards. 
Have clear plans for pupils likely to misbehave and ensure staff are aware of them.                                                                                                </t>
  </si>
  <si>
    <t xml:space="preserve">Number of Privately fostered children
</t>
  </si>
  <si>
    <t>Number of reports on FGM or suspected FGM Police/first response completed by School</t>
  </si>
  <si>
    <t>The organisation does not address child emotional wellbeing and mental health effectively and staff are school is unaware of services available or how to access them.  
The School does not provide guidance to staff to deal with self harm. There is lack of understanding and awareness of self harm. There is not a self harm response policy.</t>
  </si>
  <si>
    <t>If you have queries relating to the use of the Section 11 Audit form, please do not hesitate to contact the MSCP:</t>
  </si>
  <si>
    <t xml:space="preserve">COVID-19 
Whilst it is acknowledged each school and college’s circumstances would have been slightly different. 
Schools have faced an extreme amount of pressure in responding to the pandemic. It was essential that schools continued to be safe places for children.  
The Schools response to coronavirus did not weaken the whole school approach to safeguarding or undermine the child protection policy. School were able to keep children and staff updated at all times and reasonable measures were put in place to promote children’s welfare.
</t>
  </si>
  <si>
    <t xml:space="preserve">The child protection policy was not updated to reflect the response to coronavirus. 
Unable to provide suitable provision for vulnerable children and faced challenges in working with other agencies. 
School made limited to no contact with families during the process. Support was not in place.
</t>
  </si>
  <si>
    <t xml:space="preserve">A coronavirus annex/addendum was produced that summarised key coronavirus change, to sit alongside the child protection policy. 
Trained DSL's were on site/ and or available via phone or online. 
The school worked with social care colleagues in the identification of vulnerable children and created an in house RAG rated system. Staff were able to provide weekly phone calls, check ins. FSM vouchers/parcels for children and families. 
Online Safety support was provided for the school community and continued to ensure any use of online learning tools and systems was in line with privacy and data protection requirements.
In preparation for children’s return 1st June school implemented wellbeing support for mental health issues and teachers were aware of the impact of the current circumstances could have had on their families.
</t>
  </si>
  <si>
    <t xml:space="preserve">DSL's, governing bodies and proprietors recognise the importance of online safety. 
DSLs  have the overall responsibility for online safety and are trained appropriately and/or have support to ensure they understand the unique risks associated with online safety.
Online Safety is included within the curriculum ensuring young people understand keeping themselves safe online and the risk of online harm.
</t>
  </si>
  <si>
    <t xml:space="preserve">Online Safety is not a priority, the DSL does not have responsibility. 
There is a lack of training to support staff in understanding online risks. 
Online Safety is not included in induction or regular child protection training updates.
</t>
  </si>
  <si>
    <t>An induction process is in place for all staff, this is planned and recorded. DSL and Deputies introductions are made on staff first day. 
Inductions are completed within 3 months; this includes basis safeguarding. Inductions include specifics of their role in relation to safeguarding e.g. enhanced safeguarding training for DSL/Deputies. 
DSL, Deputy DSL and Governance safeguarding lead have received appropriate training every 2 years in line with MSCP. They have also received other training to ensure their knowledge base is updated in line with national and local issues.</t>
  </si>
  <si>
    <t xml:space="preserve">There is no effective induction process. Staff are not introduced to DSL and safeguarding policy in first day. NQT induction 2018 is not adhered to.
The induction process is not timely or not recorded. 
The DSL has not undertaken relevant training and is not up to date with either New to role/ Refresher training. </t>
  </si>
  <si>
    <t>Additional training (both single and multi agency) is available for staff working with children and young people appropriate to their role. Individual training pathways are in place for all staff and this is monitored for impact on practice. Training provided within the school is systematically evaluated and quality assured and outcomes used to improve future training practices</t>
  </si>
  <si>
    <t xml:space="preserve">Interim LADO and Education Safeguarding Manager </t>
  </si>
  <si>
    <t>Medway Children's Services</t>
  </si>
  <si>
    <t>Evidence of lessons learned from the review of complaints, changes in practice and service planning are clear evidenced.
Evidence of cascading learning and best practice to staff; strong communication processes across the school staffing group.
Multi agency learning opportunities are fed into the MSCP by schools; e.g. case audit group. 
clear internal audit process for safeguarding case management systems.
Ofsted complaints have been managed and updated with either Local Authority/ ESFA or both.                                                                                                                                                                                                                                           There is clear evidence lessons learnt has effectively been embedded; influenced practice/policy.</t>
  </si>
  <si>
    <t>The School has a clear process in respect of safeguarding concerns and allegations against staff, volunteers and supply teachers. 
There are written procedures for handling concerns and allegations against staff, volunteers and supply teachers and all staff are aware of them. 
Staff understand how to report incidents and allegations of abuse and these are recorded appropriately.</t>
  </si>
  <si>
    <t>Emotional wellbeing and mental health of children 
Self Harm and Risk taking behaviours</t>
  </si>
  <si>
    <t xml:space="preserve">School deliver PHSE and other initiatives to support emotional wellbeing of their students. 
Schools have clear systems and processes to identify mental health needs and to  consider when they become a safeguarding concern. Process are developed with the guidance on 'Mental Health and behaviour in schools' (Chapter 4)
School are aware of the graded care profile they have access to the tool kits and training. If you have a trained Graded care officer please identify as a champion.
School is aware of their role and responsibility in this pathway as a multiagency partner.
School know how to make referrals to NELFT. 
Staff have a good understanding and awareness of self harm, they can identify warning signs and risk factors. Children feel secure and staff and are encouraged to talk. There is a school policy in relation to self harm and how to respond.
</t>
  </si>
  <si>
    <t xml:space="preserve">Guidance is included in internal policy and procedures.
Training is in place and staff have access to training and are informed of referral pathways and responsibilities. Including statutory reporting pathways. 
Name of identified champions where applicable. Evidence of how training and knowledge is utilised.
Engagement of multi agency panels/forums or meetings
Process in place to identify cases and quality assure/evaluate. 
</t>
  </si>
  <si>
    <t xml:space="preserve">The school assesses risk of children being drawn into terrorism, including support for extremist ideas that are part of terrorist ideology.
Local contextual information on Prevent informs SEF/business plans and audits. 
School is confident that staff/ volunteers/providers are able to recognise and respond to signs of radicalisation and know how to refer to the Channel panel; and offer support as appropriate. School effectively engages with families and parents on this agenda. 
Contractual template developed in-line with Counter-terrorism and security Act 2015 (CTSA) and into standard terms and conditions of purchase,  including leasing/hiring of school premises: School has added compliance statement e.g. the provider acknowledges that the school has a duty under the CTSA to have due regard to the requirement to prevent people from being drawn into terrorism. The provider shall facilitate the Councils compliance with its duty pursuant to the CTSA and have regard to the statutory guidance issued in s.29 of the CTSA
</t>
  </si>
  <si>
    <t xml:space="preserve">Schools so not effectively record information on looked after children in the setting and provision of the Designated Teacher is not efficient. </t>
  </si>
  <si>
    <t>Designated Safeguarding Lead (DSL) is at senior management level; they are responsible for championing the importance of safeguarding and welfare across the whole school. 
The role is compliant with KCSIE 2021 (appendix C) with their Job description. There is a named deputy DSL; who is trained to same level as DSL.</t>
  </si>
  <si>
    <t>DSL and deputy DSL JD reflects appendix C in KCSIE 2021. Annual performance DSL/Deputy meeting reflects training needs for the individuals knowledge, skills and needs; clear evidence of how these will be addressed over the next 12 months. 
Governance is aware of needs and requirements of this post and is supportive of this role as part of the individual work plan/ performance management plan.
Governance/Senior commitment to appropriate resourcing for safeguarding.</t>
  </si>
  <si>
    <t>Job descriptions does not include safeguarding and promoting the welfare of children.  
Not in line with Keeping Children Safe In Education (KCSIE) 2021 (appendix C)</t>
  </si>
  <si>
    <t>Name post holder, this individual has read KCSIE 2021 and has received training and guidance to fulfil role. 
Annual governance reports covering specific safeguarding agendas highlighted in KCSIE 2021.</t>
  </si>
  <si>
    <t xml:space="preserve">School business plans and work objectives do not include safeguarding and promoting the welfare of children in line with KCSIE 2021. </t>
  </si>
  <si>
    <t xml:space="preserve">Reference to safeguarding and promoting the welfare of children is incorporated into business plans/SEF's (corporate plans) they are in line with KCSIE 2021. 
Performance and training influences SEF/Business plans. Documents reviewed on annual basis and team and individual plans are in place and link to the corporate plan.
Corporate plans effectively disseminated to staff and staff are routinely involved in the development of corporate plans; including safeguarding policy.
</t>
  </si>
  <si>
    <t>Staff and volunteers (including temporary and agency) have a clear induction process and understanding of their role in relation to safeguarding and promoting the welfare of children and are able to access specific support. 
They have read and can implement KCSIE 2021 (either section 1 or full document dependant on role). The school ensures those who have contact with children directly are appropriately trained in how to recognise and act on signs of child abuse or neglect</t>
  </si>
  <si>
    <t xml:space="preserve">All staff, including agency/volunteers staff have access to schools and MSCP guidance. 
Agency staff receive  an full induction and this is recorded. The organisation has an performance process/ supervision policy in place which is monitored for effectiveness.
All staff have signed KCSIE 2021 and have received or have a plan to meet training needs identified. There is a clear management oversight of this. All staff working with children are appropriately trained in child development and in how to recognise and act on the potential signs of abuse and neglect as outlined in KCSIE 2021.   
School follow the DFE induction for NQT statutory guidance 2018.  
Staff receive  an annual schedule programme of safeguarding training this may include e-bulletins, briefings, formal training etc. This training is documented.
DSL, SENCO, LAC/Adoption/guardianship leads- staff undertaking specialist roles receive necessary specialist training.
</t>
  </si>
  <si>
    <t>The child protection policy has not been updated/reviewed in last 12 months. It is not compliant  KCSIE 2021 or MSCP</t>
  </si>
  <si>
    <t>Whistle Blowing Policy has been updated in line with KCSIE 2021 with hyper links. 
The policy is readily available to all staff and staff understand how to use the policy.</t>
  </si>
  <si>
    <t>There has been no updates of policy or procedures; in line with KCSIE 2021. The procedure is not accessible or supported by senior management.  Policy has been updated yet not shared with all staffing group, including volunteers.</t>
  </si>
  <si>
    <t xml:space="preserve">Recorded evidence of updated policy being dissemination to staff, including volunteers.
Policy has been updated it includes KCSIE 2021 hyperlinks
Demonstrable accessibility for all staff and volunteers. Independent schools (this includes academies) include section on when the  proprietor is accused that the LADO is informed.
There is evidence of systems; responses are timely. There is a clear/ strong culture developed within school of raising best practice; when this not evident staff are clear of their role and responsibility.             </t>
  </si>
  <si>
    <t xml:space="preserve">Commissioned services are compliant with KCSIE 2021 requirements, which is evidenced through robust contractual arrangements and reviewed for their compliance. 
e.g. Approved providers, Dual register pupils.  
Schools can demonstrate that agencies that are commissioned to provide services on their behalf rigorously apply safer recruitment and employment practices.
</t>
  </si>
  <si>
    <t xml:space="preserve">Commissioned services level agreements do not reference their responsibilities under KCSIE 2021. 
Contracts make no reference to Prevent agenda 2015.                                      
Commissioned services are not able to demonstrate safer recruitment practices. </t>
  </si>
  <si>
    <t xml:space="preserve">Commissioning arrangements include monitoring providers’ compliance with KCSIE 2021, schedule reviews of services and outcomes for pupils.     
Commissioning arrangements have included specifics around safeguarding arrangements and Prevent agenda, added to all contractual arrangements and are compliant with KCSIE 2021. This includes contractual arrangements for pupils accessing approved providers (AP). 
Contract details. Clear contractual agreements, including letting arrangements.
Evidenced through audit, or commissioned services provide evidence from audit to show adherence. 
Contractual monitoring process in place for contracts, and reviews take place annually; these would include hire of any of the school premises/land
</t>
  </si>
  <si>
    <t xml:space="preserve">Commissioned services are not monitored for their compliance with KCSIE 2021. Or those who are not compliant receive no sanctions; governance do not understand their responsibility to share information with MSCP. </t>
  </si>
  <si>
    <t xml:space="preserve">Child protection policy is reviewed and updated at least annually; it is available on school website. The policy is in line with MSCP, National and local guidance - KCSIE 2021. The policy demonstrates that staff have developed it with their knowledge and expertise.   
It includes a statement of responsibility about the governance structure.
The policy takes into account the additional vulnerabilities of children with SEN or disabilities. 
It is accessible by all staff (Inc. volunteers, visitors, commissioned services).  Available on a website/intranet – please provide web address. Policy is shared in all staff induction process; school have a clear process to ensure staff can discharge their roles and responsibilities outlined in KCSIE 2021.
Periodic audits demonstrate staff are aware how to access the policy and are aware of their responsibilities.
</t>
  </si>
  <si>
    <t xml:space="preserve">Safe recruitment processes are not followed, Job descriptions are not in line with KCSIE 2021. 
Staff do not receive annual updates on safeguarding.                                                                                                                                                                                                                                                                   There is no system to update staff and/or new starts to received basic safeguarding training every 3 years.
                                                                                                                                   There is no process to ensure all staff have received basic training in safeguarding and can fulfil their duties. </t>
  </si>
  <si>
    <t xml:space="preserve">School has peer on peer abuse evidenced in policies and procedures in line with KCSIE 2021. 
School have a clear process for managing allegation and recording systems.
Schools ICT policy and (pupil code of conduct) clearly states how peer on peer abuse will be managed. </t>
  </si>
  <si>
    <t xml:space="preserve">The induction process and training for new starters includes basic child protection training and is compliant with MSCP competency framework. 
This induction includes local safeguarding, multiagency working practices, child protection procedures and local thresholds;  includes internal and external reporting. Induction processes are clearly recorded with timeframes for completion with management oversight.
Information included in an induction schedule for new starters supporting understanding of their role and responsibilities. All Staff in line with KCSIE 2021 as part of induction are required to read safeguarding/Child Protection policy, code of conduct and pupil behaviour policies.                                                                                                                     
There is a comprehensive schedule of training and reviewing of staffing knowledge and understanding in implementing/identifying specific safeguarding issues.  
Details of training and support is well evidenced. Staff receive regular annual updates/ briefings on safeguarding agenda. Staff are aware of the policies and procedures of MSCP and how to access.
</t>
  </si>
  <si>
    <t>This evidence can come from content of courses delivered along with monitoring the relevance and impact of training following the event. 
School has a staff training schedule for the academic year; to meet the needs of all staff.                                          
Training is delivered in line with KCSIE 2021 especially section 1  and specific safeguarding issues. (P.8 KCSIE 2021) and Annex B (p.125)                                  
School provides their staff/Governors with training that is compliant with MSCP policy and procedures.</t>
  </si>
  <si>
    <t>In line with KCSIE 2021 annual updates of safeguarding are conducted and recorded; SCR is part of this scheduling.</t>
  </si>
  <si>
    <t xml:space="preserve">Online Safety is a key priority and the schools Online Safety policy is updated to reflect KCSIE 2021. 
The DSL/Deputy is appropriately trained to understand and assess risks associated with online safety, can recognise the additional risks learners with SEN and disabilities (SEND) face online, and have the relevant knowledge and up to date capability required to keep children safe online. 
All staff should continue to be provided with online safety training at induction and as part of regular child protection training and updates. 
Online safety is taught as part of the curriculum to all year groups. 
</t>
  </si>
  <si>
    <t>An up to date safer recruitment policy is in place and HR staff files reflects safer recruitment training. 
School follow KCSIE 2021 guidance and there is clear evidence. 
Safer recruitment guidance is that staff update their training every 3 years (MSCP).  An up to date safer recruitment policy is in place. 
Records of recruitment panel's members are maintained including which panel member has received safer recruitment training. This is clearly recorded on interview sheets. This is covered in HR file audits</t>
  </si>
  <si>
    <t xml:space="preserve">Checks are not timely or poorly recorded. 
School single central record is not current with KCSIE 2021 guidance. </t>
  </si>
  <si>
    <t xml:space="preserve">Protocols in place to outline what checks are needed before a person is appointed in line with KCSIE 2021. This should include recruitment procedures that incorporate:
- recruitment advertising contains a statement demonstrating commitment to safeguarding and protecting children;
- job descriptions clearly state the extent of the relationship and the responsibility for children with whom the person will have contact;
- scrutinising information provided by applicants and referees;
- taking up and satisfactorily resolving any discrepancies or anomalies; 
- verifying identity and any academic or vocational qualifications;
- obtaining independent professional and character references;
- checking previous employment history and experience and that a person has the health and physical capacity for the job;
-carrying out a face to face interview that explores the candidate's suitability to work with children as well as their suitability for the post;
-staff are subject to a probationary period on commencement of employment; and
- where appropriate , a criminal record check should be obtained through the Disclosure and Barring Service. 
</t>
  </si>
  <si>
    <t>School has in place a robust system to monitor SCR. 
The single central record should now also include a section 128 check and further checks on people who have lived or worked outside the UK; this would include recording checks for EEA teacher sanctions and restrictions described in paragraph 244 KCSIE 2021.</t>
  </si>
  <si>
    <t xml:space="preserve">Necessary checks are carried out and repeated every 3 years (Medway advice and guidance) e.g. DBS checks.  HR files are audited and SCR is compliant with KCSIE 2021; this includes frequent checks by Head teacher and chair of governors, review date and date of last review; actions progressed/outstanding documented.
Monitoring takes place of staff members whose duties change during their employment.
Pre-employment checks are completed. 
</t>
  </si>
  <si>
    <t xml:space="preserve">Name of the senior officer. Independent schools (this includes academies) there is a clear process for allegation made against proprietor. KCSIE 2021 (p.81)
Arrangements for communication with the LADO are in place. LADO investigations are clearly recorded and referrals are made within 24 hours of the incident. 
Whistle blowing policy is updated in line with KCSIE 2021.                                                                                               
This policy is accessible to staff and shared as part of staff induction, there is evidence to demonstrate new policy has been shared with staffing group.    
School have a clear HR process for incidents; how they are recording incidents and retention of information in line with recruitment/GDPR policy. Schools understand their responsibility to manage allegations about supply teachers.
Arrangements for making referrals to the Disclosure and Barring Service and other relevant referrals are made to the regulated body e.g. TRA (Teaching Regulation Agency) are clear. 
DSL/Deputies are clear about their role and responsibility in line with KCSIE 2021. </t>
  </si>
  <si>
    <t xml:space="preserve">Details of support are available to staff through policy and senior staff.                                                                        
The DSL/Deputy understands their role in making a LADO referral and there is a clear process for DSL/Deputy when there is an allegation against the Head/CEO/Proprietor.             
School are confident in making decisions in line with KCSIE 2021 on managing cases of allegation, if staff should continue to work in regular or close contact with children in their present position, or in any capacity within school or Trust.                                                                                                                                                                                                                                       </t>
  </si>
  <si>
    <t xml:space="preserve">All staff have read KCSIE 2021 and understand their role. 
Training and guidance for staff covers when to make contact with Single point of access (First Response), when and how to complete an EHA, inclusive of Medway thresholds for children in need and the KSCB and MSCP safeguarding procedures. 
All staff have the ethos it could happen here.
Audits demonstrate compliance with thresholds and the KSCB and MSCP safeguarding procedures.
</t>
  </si>
  <si>
    <t xml:space="preserve">Guidance is included in internal policy and procedures.
Training is in place for staff in line with KCSIE 2021. 
Training supports staff to be alert to inappropriate pupil relationship and the potential for peer on peer abuse. 
Learning is disseminated as part of safeguarding annual updates to all staff. 
DSL/Deputies are aware of there roles and responsibilities in regards to how to participate in MARAC and/or attend and provide reports to relevant MARAC meetings.
Engagement of multi agency panels/forums or meetings
Process in place to identity cases and audit progress of cases. </t>
  </si>
  <si>
    <t>Audit activity identifies that there is a lack of understanding of thresholds. 
Staff have not read KCSIE 2021 and have an understanding of their role.</t>
  </si>
  <si>
    <t xml:space="preserve">Information sharing policy is in place and references national and local requirements, including data protection. School is working within the new GDPR guidance (April 2018)
Arrangements clearly set out the processes for sharing information with other professionals, both internally and externally, and with the MSCP.
School has a named GDPR officer internally or externally contracted.
Evidence of impact on outcomes for children and families. Information shared is recorded on case files. 
School are working in line with Information sharing: Advice for practitioners providing safeguarding services to children, young people, parents and carers (March 2015) identified in KCSIE 2021. 
The school can evidence sharing information within line with Medway procedures e.g. MASH requests are responded to comprehensively and within a timely manner where possible.
</t>
  </si>
  <si>
    <t>In the academic year: (2020/2021)</t>
  </si>
  <si>
    <t>Sexual Violence and Harassment and Peer on Peer abuse</t>
  </si>
  <si>
    <t>The school is satisfied that students are confident in reporting and sharing concerns, and systems exist that evidence this. 
Staff understand the seriousness of these concerns and challenge harmful behaviours and language. Staff have received training to better understand the definitions of peer on peer abuse, sexual harassment and sexual violence. There is a clear culture in school that staff and students understand these type of behaviours will not be tolerated.
Record keeping is robust, regular and consistent and patterns are understood. 
RHSE curriculum specifically includes peer on peer abuse, sexual harassment and sexual violence, including online.
Students and staff name behaviours for what they are and there is a shared language of appropriate and inappropriate behaviours and language, this is understood and shared across the school.</t>
  </si>
  <si>
    <t>Schools do not have polices or procedures in place to record and respond to incidents.
Victims and perpetrators are not treated fairly when incidents emerge. Recording is not consistent and there are gaps in referring and responding. 
School staff are unable to challenge harmful behaviours effectively and in a timely manner</t>
  </si>
  <si>
    <t>Number of referrals relating to extreminism and radicalisation</t>
  </si>
  <si>
    <t>Number of incidents of peer on peer abuse</t>
  </si>
  <si>
    <t>Number of incidents of sexual violence and harassment (sexually harmful behaviours)</t>
  </si>
  <si>
    <t xml:space="preserve">Lead person name/title: 
Action:  
Outcome:
Timescale:
Progress: 
</t>
  </si>
  <si>
    <t xml:space="preserve">DSL is the Head of School. DSL and Deputy DSL attend training as appropriate as well as keeping up to date with local / national issues. Trust undertake an annual safeguarding audit of school procedures - actions identified and followed up. This is shared with Governors. Safeguarding is on the agenda at every Local Advisory Board Meeting. </t>
  </si>
  <si>
    <t>There is a named Governor with responsibility for safeguarding who has read KCSIE. SSS Safeguarding Training completed - August 2021. Whole documented of KCSIE read - September 2021 Safeguarding is on the agenda at every Local Advisory Board meeting</t>
  </si>
  <si>
    <r>
      <t xml:space="preserve">Lead person name/title: 
</t>
    </r>
    <r>
      <rPr>
        <sz val="12"/>
        <rFont val="Arial"/>
        <family val="2"/>
      </rPr>
      <t>DSL / Deputy DSL</t>
    </r>
    <r>
      <rPr>
        <b/>
        <sz val="12"/>
        <rFont val="Arial"/>
        <family val="2"/>
      </rPr>
      <t xml:space="preserve">
Action:
</t>
    </r>
    <r>
      <rPr>
        <sz val="12"/>
        <rFont val="Arial"/>
        <family val="2"/>
      </rPr>
      <t>Ensure that reference is made to safeguarding on the SIP / SEF</t>
    </r>
    <r>
      <rPr>
        <b/>
        <sz val="12"/>
        <rFont val="Arial"/>
        <family val="2"/>
      </rPr>
      <t xml:space="preserve">
Outcome:
</t>
    </r>
    <r>
      <rPr>
        <sz val="12"/>
        <rFont val="Arial"/>
        <family val="2"/>
      </rPr>
      <t>Safeguarding is prominent on the corporate plans</t>
    </r>
    <r>
      <rPr>
        <b/>
        <sz val="12"/>
        <rFont val="Arial"/>
        <family val="2"/>
      </rPr>
      <t xml:space="preserve">
Timescale:
</t>
    </r>
    <r>
      <rPr>
        <sz val="12"/>
        <rFont val="Arial"/>
        <family val="2"/>
      </rPr>
      <t>By February 2022</t>
    </r>
    <r>
      <rPr>
        <b/>
        <sz val="12"/>
        <rFont val="Arial"/>
        <family val="2"/>
      </rPr>
      <t xml:space="preserve">
Progress: 
</t>
    </r>
  </si>
  <si>
    <t>All new members of staff complete SSS safguarding training relevant to their role. All staff are made aware of who they should report to if they have any safeguarding concerns etc. on their first day. All staff have read Parts One and Five of KCSIE. Training / updates happen regularly for all staff. Safeguarding statement on visitor badge. There is a clear induction process (including safeguarding training) for all volunteers. References / DBS checks are taken up for volunteers before they are able to commence their placement.</t>
  </si>
  <si>
    <t>Safeguarding policy is updated annually. The policy is in line with local and national guidance. Policy is readily available on the school's website and is shared with all staff as part of the induction process. Regular safeguarding updates are used to ensure that all staff are aware of their responsibilities. Relevant policies are displayed in the staff room. Policy is reviewed and updated as appropriate with both staff and governors. DSL / Deputy DSL share updates as appropriate. website address: http://www.www.deanwood-that.org.uk</t>
  </si>
  <si>
    <t>Policy has been updated in line with KCSIE 2021 - there are hyperlinks to the document. Policy is clearly displayed in the staffroom and referenced at whole school training</t>
  </si>
  <si>
    <t>There have been no complaints made of a safeguarding nature. However, there are clear plans in place</t>
  </si>
  <si>
    <t>Commissioned services are managed by the Trust. They have appropriate systems in place</t>
  </si>
  <si>
    <t>Safeguarding policy clearly defines the role of the DSL / DDSLs. DSL / DDSL meet formerly once a month to discuss safeguarding concerns. However, ad hoc meetings take place during the week as necessary. CPOMS also enables effective sharing of information and SSS safeguarding ensures that staff are trained on topical issues as necessary.</t>
  </si>
  <si>
    <t>All members of staff complete SSS safguarding training relevant to their role. All staff are made aware of who they should report to if they have any safeguarding concerns etc. on their first day. All staff have read Parts One and Five of KCSIE DSL / DDSL have read the whole document). Training / updates happen regularly for all staff.Relevant policies are shared with staff and volunteers as part of the induction process. Staff are provided with regular updates. Visitor stickers make reference to safeguarding</t>
  </si>
  <si>
    <t>DSL and Deputy are aware of how to escalate concerns (DSL has attended Utilising Challenge and Escalation in Medway training). DSL has raised concerns regarding procedures not being followed by outside agencies as required - improvements have been seen and noted in documentation</t>
  </si>
  <si>
    <t>Children's views are sought as requested (and evidenced on CP reports / MASH forms etc.). Mention is made of child voice in minutes of eg: CP conferences. As appropriate, a "safe adult" is chosen by a child to help them should that be required. All children's views are sought if at all possible. There are posters clearly displayed around the school for the children with pictures of the DSL / Deputy DSL so that the children know how they can raise concerns.</t>
  </si>
  <si>
    <t>Policy is written in line with KCSIE 20201and makes clear reference to peer on peer abuse. Clear reference is made to cyberbullying in the E-safety policy. Anti-bullying policy in place. Incidences are dealt with and recorded appropriately as they arise.</t>
  </si>
  <si>
    <t>Pupil, parents and staff questionnaires are conducted annually. Outcomes are shared with all stakeholders (including Governors). Feedback from questinnaires is used to make improvements as apprpriate. School Council in place. Parents invited in to school for events such as assemblies and Reading Week. There are posters clearly displayed around the school for the children with pictures of the DSL / Deputy DSL so that the children know how they can raise concerns. There is a safeguarding section on the termly newsletter. There is a safeguarding section on the school's website.</t>
  </si>
  <si>
    <t>Basic safeguarding information (name of DSL and Deputy, how to report a concern etc.) is given to all staff on their first day with comprehensive training being provided within 1 month of starting. (SSS Safeguarding means that training of new staff can often before their first day). Training is compliant with the MSCP competency framework. ECT induction includes safeguarding. DSL, DDSL and Governance Lead complete training at least every 2 years. SSS safeguarding means that training on topical safeguarding issues can happen throughout the year</t>
  </si>
  <si>
    <t>DSL and DDSL give updates to staff following their attendance at training.  SSS training ensures that staff can complete training on topical issues throughout the year as required. A record of all training related to safeguarding is maintained by the DSL. Safeguarding refresher training takes place for all staff annually</t>
  </si>
  <si>
    <t>All staff have read  parts One and Five of KCSIE 2021 and are aware of the changes, particularly around sexual harassment in schools. If a need is identified, training will be sourced and delivered, either face-to-face or via SSS training.  DSL and DDSL attend MSCP training that may become available during the academic year.</t>
  </si>
  <si>
    <t>DSL started receiving supervision in Term 1. Monthly meetings happened between DSL and DDSLs which ensures that there is an opportunity to reflect on practice</t>
  </si>
  <si>
    <t>SCR is managed by the Trust, updated as necessary and regularly monitored by Governors. Updates are provided to all staff as necessary - a record of this is maintained by the DSL</t>
  </si>
  <si>
    <t>Online safety forms part of the whole school safeguarding training Following the identification of concerns around online safety, the DSL completed a course and cascaded this information to all staff. Due to this, staff are better placed to be able to tackle issues that arise. Online safety forms part of the computing curriculum throughout the school. There is an online safety display in the ICT suite and also in the KS2 corridor. There is online safety information for parents on the school website</t>
  </si>
  <si>
    <t>An addendum was written to the safeguarding policy - this was shared with all staff and added to the school website. A trained DSL was on site / available by phone at all times - name clearly displayed in the staffroom. DSL worked closely with social care collagues throughout and provided school places for identified children. Weekly phone calls were made to parents of children identified as being vulnerable who were not in school. Food parcels / vouchers were readily available. Online safety support was available as necessary. Staff were signposted to resources to help them to prepare for the return to school on 1st June</t>
  </si>
  <si>
    <t>The Head of School has received Safer Recruitment Training as well as 2 Governors and a member of office staff. This is logged. There is an up to date Safer Recruitment Policy in place which makes reference to safeguarding</t>
  </si>
  <si>
    <t>Recruitment of staff is managed by the Trust. Safeguarding is clearly mentioned on job adverts, job descriptions and is also discussed at interview. 2 references are requested per applicant - 1 of which must come from their most recent employer. All references sought make mention of any concerns about the applicant's suitability to work with children. All ofers of employment are subject to a DBS check and references</t>
  </si>
  <si>
    <r>
      <rPr>
        <sz val="12"/>
        <color rgb="FFFF0000"/>
        <rFont val="Arial"/>
        <family val="2"/>
      </rPr>
      <t>See Trust Safeguarding Audit</t>
    </r>
    <r>
      <rPr>
        <sz val="12"/>
        <rFont val="Arial"/>
        <family val="2"/>
      </rPr>
      <t>. SCR is managed and overseen by the Trust. It is checked regularly by the Head of School and Chair of Governors. HR is managed and overseen by the Trust</t>
    </r>
  </si>
  <si>
    <t>There is a whistleblowing policy in place which is on display in the staffroom as well as contact details for the LADO. Whistleblowing forms part of the Whole School Safeguarding Training</t>
  </si>
  <si>
    <t>There is a whistleblowing policy in place which is on display in the staffroom as well as contact details for the LADO. DSL has attended LADO training</t>
  </si>
  <si>
    <t xml:space="preserve">Staff are made aware of the MSCP website as part of whole school safeguarding training. DSL and DDSL pass on any updates relating to the MSCP to staff as appropriate </t>
  </si>
  <si>
    <t>Core Groups, CP conferences. CHiN meetings are attended as appropriate. If the school are unable to send a representative, a written report is provided. MASH forms and CP reports are completed and returned as appropriate - if timescales have not been adhered to, reasons for this are clearly documented. DSL has attended threshold training and appropriate referrals are made</t>
  </si>
  <si>
    <t>All staff have read KCSIE in 2021and raise concerns to the DSL / DDSL as appropriate. DSL and DDSL are aware of how to make appropriate referrals. DSL has received Early Help training and is trained to use Synergy. Training has been requested for DDSL / SENCo</t>
  </si>
  <si>
    <t>DSL / DDSL engage with outside agencies as appropriate. DSL has received Early Help training and is trained to use Synergy. Records of contact with outside agencies are maintained by the DSL and readily accessible by the DDSL</t>
  </si>
  <si>
    <t>Until June 2020, the DSL was also the school's SENCo so ensured that EHC plans were reviewed annually. DSL has completed the SENCo accreditation so is aware of her statutory duties. Current SENCo meets weekly with DSL for a line management meeting. This helps to ensure that all stautory process are followed. SENCo started the accreditation in September</t>
  </si>
  <si>
    <t>There is a Supporting Children with Medical Needs Policy in place which contains reference to children with EHC plans. SENCo reviews Individual Health Care Plans annually with parents (or more frequently if required)</t>
  </si>
  <si>
    <t xml:space="preserve">PSHE and P4C are used as a vehicle to support the emotional wellbeing of students. Emotional wellbeing, mental health and self-harm form part of the Whole School Safeguarding Training. Head of School is aware of the Graded Care Profile. Head of School has attended the 2 day Link Programme Workshops as well as the 2 day Mental Health First Aid training. The school is aware of how to make referrals to NELFT. The school is aware of how to make referrals to the Emotional Wellbeing Nurse. </t>
  </si>
  <si>
    <t>FGM is referenced in the Safeguarding Policy. DSL and DDSLs have completed Home Office FGM training. FGM forms part of whole school safeguarding training</t>
  </si>
  <si>
    <t>DSL and DDSL are aware of the MSCP's policy on private fostering and are able to access this as appropriate. Private fostering is referenced in the safeguarding policy and also in Whole School Safeguarding Training</t>
  </si>
  <si>
    <t>Reference is made to local procedures in the policy. Whole school safeguarding training is up to date and provides all specific information as relevant. DSL / DDSL receive annual training as well as attending further training that arises throughout the year. DSL and DDSL keep abreast of local issues and update staff as appropriate</t>
  </si>
  <si>
    <t>All staff have completed online prevent training. DSL and DDSL keep abreast of local issues and update staff as appropriate. Policy and whole school safeguarding training make reference to prevent and radicalisation</t>
  </si>
  <si>
    <t xml:space="preserve">All staff have read Parts One and Five of KCSIE 2021. Clear reference is made to domestic abuse in the school's policy. DSL has attended domestic abuse training. Issues relating to domestic abuse form part of whole school safeguarding training </t>
  </si>
  <si>
    <t>All staff have read Parts One and Five of KCSIE 2021. Clear reference is made to peer on peer abuse and sexual violence and harrassment both in the school's policy and also in whole school training. The school ensures that students know who they can talk to if they have any concerns and are encouraged to "speak up" through sessions such as the NSPCC "Speak Out, Stay Safe" campaign. Staff know to report any concerns to the DSL / DDSL</t>
  </si>
  <si>
    <t>Until June 2020, the DSL was also the school's Designated Teacher and received training as appropriate. New Designated Teacher receives ongoing support from DSL regarding issues surrounding Looked After Children. Designated teacher / DSL work closely with carers and LAs and has all relevant contact details</t>
  </si>
  <si>
    <t>All staff have completed GDPR training and know to report data breaches to the Trust. The school has a named GDPR officer. Records are stored securely on CPOMS and access is restricted to the DSL and DDSL. Once documents are scanned into CPOMS, they are disposed of in the confidential waste. The school shares information appropriately with MASH, the MSCP, Social Care etc. E-mails are sent encrypted</t>
  </si>
  <si>
    <t>All staff have completed GDPR training and school has clear policies and procedures in place for information sharing</t>
  </si>
  <si>
    <t>DSL / DDSL are aware of the MSCP's challenge and escalation policy - DSL has attended Utilising Challenge and Escalation in Medway training. There is a complaints policy in place and this is referenced in the Head of School's report to the LAB 3 times a year</t>
  </si>
  <si>
    <t>DSL is aware of how to share soft data via the form accesible on the MSCP's website. However, this is not yet something that the school has had to complete</t>
  </si>
  <si>
    <t>School are signed up to Operation Encompass and have notified parents about this. DSL / DDSL are aware of the need to support children following receipt of a notification. DSL / DDSL are aware of the need to complete a MASH request in a timely manner if appropriate</t>
  </si>
  <si>
    <t xml:space="preserve">Behaviour policy is in place and on the school's website. Staff work within the school's policy. Additional support is put in place for children who may present with challenging behaviour.House Points are used across the school. As well as this, class teachers operate a system of sanctions and rewards within their class. Good behaviour certificates are given out weekly </t>
  </si>
  <si>
    <t>Positive Handling policy in place and available on the school's website. Team Teach training  is up to date. All incidences of physical intervention are recorded and followed up as necessary</t>
  </si>
  <si>
    <t>Risk management strategy in place. Senior staff have had training in completing risk assessments. Risk assessments are created for specific individuals as necessary - these are shared with relevant staff as appropriate</t>
  </si>
  <si>
    <t>There was a significant increase in Operation Encompass notifications / invitations to MARAC during the lockdown period</t>
  </si>
  <si>
    <t>9.11.21</t>
  </si>
  <si>
    <t>Jane Wright</t>
  </si>
  <si>
    <t>Head of School</t>
  </si>
  <si>
    <t>burbj003@deanwood.medway.sch.uk</t>
  </si>
  <si>
    <t>01634 231901</t>
  </si>
  <si>
    <t>slaco003@deanwood.medway.sch.uk / inghe003@deanwood.medway.sch.uk</t>
  </si>
  <si>
    <t>dgiles@thatrust.org.uk / Omccolgan@thatrust.org.uk</t>
  </si>
  <si>
    <t>Deanwood Primary School       DfE no: 887/2684       URN no: 143458</t>
  </si>
  <si>
    <t>D. Giles</t>
  </si>
  <si>
    <t>16.11.21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</si>
</sst>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0"/>
      <name val="Arial"/>
    </font>
    <font>
      <b/>
      <sz val="14"/>
      <name val="Arial"/>
      <family val="2"/>
    </font>
    <font>
      <b/>
      <sz val="10"/>
      <name val="Arial"/>
      <family val="2"/>
    </font>
    <font>
      <b/>
      <sz val="12"/>
      <name val="Arial"/>
      <family val="2"/>
    </font>
    <font>
      <sz val="10"/>
      <name val="Arial"/>
      <family val="2"/>
    </font>
    <font>
      <sz val="12"/>
      <name val="Arial"/>
      <family val="2"/>
    </font>
    <font>
      <u/>
      <sz val="10"/>
      <color indexed="12"/>
      <name val="Arial"/>
      <family val="2"/>
    </font>
    <font>
      <sz val="16"/>
      <name val="Arial"/>
      <family val="2"/>
    </font>
    <font>
      <b/>
      <sz val="12"/>
      <color indexed="38"/>
      <name val="Arial"/>
      <family val="2"/>
    </font>
    <font>
      <b/>
      <sz val="16"/>
      <name val="Arial"/>
      <family val="2"/>
    </font>
    <font>
      <b/>
      <sz val="12"/>
      <color indexed="21"/>
      <name val="Arial"/>
      <family val="2"/>
    </font>
    <font>
      <b/>
      <u/>
      <sz val="14"/>
      <color indexed="10"/>
      <name val="Arial"/>
      <family val="2"/>
    </font>
    <font>
      <b/>
      <sz val="12"/>
      <color indexed="8"/>
      <name val="Arial"/>
      <family val="2"/>
    </font>
    <font>
      <sz val="10"/>
      <color indexed="8"/>
      <name val="Arial"/>
      <family val="2"/>
    </font>
    <font>
      <b/>
      <sz val="18"/>
      <color indexed="21"/>
      <name val="Arial Black"/>
      <family val="2"/>
    </font>
    <font>
      <b/>
      <i/>
      <sz val="12"/>
      <name val="Arial"/>
      <family val="2"/>
    </font>
    <font>
      <sz val="14"/>
      <name val="Arial"/>
      <family val="2"/>
    </font>
    <font>
      <u/>
      <sz val="14"/>
      <color indexed="12"/>
      <name val="Arial"/>
      <family val="2"/>
    </font>
    <font>
      <sz val="12"/>
      <name val="Arial"/>
      <family val="2"/>
    </font>
    <font>
      <sz val="14"/>
      <name val="Arial"/>
      <family val="2"/>
    </font>
    <font>
      <b/>
      <i/>
      <sz val="10"/>
      <color indexed="38"/>
      <name val="Arial"/>
      <family val="2"/>
    </font>
    <font>
      <b/>
      <sz val="12"/>
      <name val="Arial"/>
      <family val="2"/>
    </font>
    <font>
      <sz val="10"/>
      <name val="Arial"/>
      <family val="2"/>
    </font>
    <font>
      <b/>
      <sz val="12"/>
      <color indexed="9"/>
      <name val="Arial"/>
      <family val="2"/>
    </font>
    <font>
      <b/>
      <sz val="11"/>
      <name val="Arial"/>
      <family val="2"/>
    </font>
    <font>
      <b/>
      <sz val="11"/>
      <color indexed="38"/>
      <name val="Arial"/>
      <family val="2"/>
    </font>
    <font>
      <sz val="11"/>
      <name val="Arial"/>
      <family val="2"/>
    </font>
    <font>
      <b/>
      <sz val="11"/>
      <name val="Arial"/>
      <family val="2"/>
    </font>
    <font>
      <sz val="10"/>
      <name val="Arial"/>
      <family val="2"/>
    </font>
    <font>
      <b/>
      <u/>
      <sz val="12"/>
      <name val="Arial"/>
      <family val="2"/>
    </font>
    <font>
      <sz val="16"/>
      <color indexed="9"/>
      <name val="Arial"/>
      <family val="2"/>
    </font>
    <font>
      <i/>
      <sz val="10"/>
      <name val="Arial"/>
      <family val="2"/>
    </font>
    <font>
      <sz val="12"/>
      <color indexed="8"/>
      <name val="Arial"/>
      <family val="2"/>
    </font>
    <font>
      <i/>
      <sz val="12"/>
      <color indexed="8"/>
      <name val="Arial"/>
      <family val="2"/>
    </font>
    <font>
      <b/>
      <sz val="14"/>
      <color indexed="9"/>
      <name val="Arial"/>
      <family val="2"/>
    </font>
    <font>
      <sz val="12"/>
      <color indexed="9"/>
      <name val="Arial"/>
      <family val="2"/>
    </font>
    <font>
      <b/>
      <sz val="14"/>
      <name val="Arial"/>
      <family val="2"/>
    </font>
    <font>
      <b/>
      <u/>
      <sz val="12"/>
      <color indexed="56"/>
      <name val="Arial"/>
      <family val="2"/>
    </font>
    <font>
      <sz val="16"/>
      <color indexed="56"/>
      <name val="Arial"/>
      <family val="2"/>
    </font>
    <font>
      <b/>
      <sz val="16"/>
      <color indexed="56"/>
      <name val="Arial"/>
      <family val="2"/>
    </font>
    <font>
      <b/>
      <i/>
      <sz val="12"/>
      <color indexed="56"/>
      <name val="Arial"/>
      <family val="2"/>
    </font>
    <font>
      <sz val="10"/>
      <color indexed="56"/>
      <name val="Arial"/>
      <family val="2"/>
    </font>
    <font>
      <b/>
      <sz val="12"/>
      <color indexed="56"/>
      <name val="Arial"/>
      <family val="2"/>
    </font>
    <font>
      <b/>
      <sz val="16"/>
      <color indexed="56"/>
      <name val="Arial"/>
      <family val="2"/>
    </font>
    <font>
      <sz val="16"/>
      <color indexed="56"/>
      <name val="Arial"/>
      <family val="2"/>
    </font>
    <font>
      <b/>
      <sz val="14"/>
      <color indexed="56"/>
      <name val="Arial"/>
      <family val="2"/>
    </font>
    <font>
      <sz val="14"/>
      <color indexed="56"/>
      <name val="Arial"/>
      <family val="2"/>
    </font>
    <font>
      <u/>
      <sz val="14"/>
      <color indexed="56"/>
      <name val="Arial"/>
      <family val="2"/>
    </font>
    <font>
      <b/>
      <sz val="10"/>
      <color indexed="56"/>
      <name val="Arial"/>
      <family val="2"/>
    </font>
    <font>
      <b/>
      <sz val="10"/>
      <color indexed="9"/>
      <name val="Arial"/>
      <family val="2"/>
    </font>
    <font>
      <b/>
      <sz val="14"/>
      <color indexed="9"/>
      <name val="Arial"/>
      <family val="2"/>
    </font>
    <font>
      <sz val="14"/>
      <color indexed="9"/>
      <name val="Arial"/>
      <family val="2"/>
    </font>
    <font>
      <b/>
      <sz val="12"/>
      <color indexed="49"/>
      <name val="Arial"/>
      <family val="2"/>
    </font>
    <font>
      <sz val="12"/>
      <color indexed="49"/>
      <name val="Arial"/>
      <family val="2"/>
    </font>
    <font>
      <b/>
      <u/>
      <sz val="12"/>
      <color indexed="49"/>
      <name val="Arial"/>
      <family val="2"/>
    </font>
    <font>
      <u/>
      <sz val="12"/>
      <color indexed="49"/>
      <name val="Arial"/>
      <family val="2"/>
    </font>
    <font>
      <b/>
      <u/>
      <sz val="14"/>
      <color indexed="49"/>
      <name val="Arial"/>
      <family val="2"/>
    </font>
    <font>
      <b/>
      <u/>
      <sz val="16"/>
      <color indexed="56"/>
      <name val="Arial"/>
      <family val="2"/>
    </font>
    <font>
      <sz val="12"/>
      <color theme="1"/>
      <name val="Arial"/>
      <family val="2"/>
    </font>
    <font>
      <b/>
      <sz val="14"/>
      <color rgb="FF002060"/>
      <name val="Arial"/>
      <family val="2"/>
    </font>
    <font>
      <u/>
      <sz val="14"/>
      <color rgb="FF002060"/>
      <name val="Arial"/>
      <family val="2"/>
    </font>
    <font>
      <sz val="14"/>
      <color rgb="FF002060"/>
      <name val="Arial"/>
      <family val="2"/>
    </font>
    <font>
      <sz val="10"/>
      <color theme="0"/>
      <name val="Arial"/>
      <family val="2"/>
    </font>
    <font>
      <b/>
      <sz val="10"/>
      <color theme="0"/>
      <name val="Arial"/>
      <family val="2"/>
    </font>
    <font>
      <b/>
      <u/>
      <sz val="14"/>
      <color rgb="FF33CCCC"/>
      <name val="Arial"/>
      <family val="2"/>
    </font>
    <font>
      <b/>
      <sz val="12"/>
      <color rgb="FF33CCCC"/>
      <name val="Arial"/>
      <family val="2"/>
    </font>
    <font>
      <b/>
      <u/>
      <sz val="11"/>
      <color rgb="FF33CCCC"/>
      <name val="Arial"/>
      <family val="2"/>
    </font>
    <font>
      <sz val="11"/>
      <color theme="0"/>
      <name val="Arial"/>
      <family val="2"/>
    </font>
    <font>
      <sz val="12"/>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56"/>
        <bgColor indexed="64"/>
      </patternFill>
    </fill>
    <fill>
      <patternFill patternType="solid">
        <fgColor indexed="10"/>
        <bgColor indexed="64"/>
      </patternFill>
    </fill>
    <fill>
      <patternFill patternType="solid">
        <fgColor indexed="51"/>
        <bgColor indexed="64"/>
      </patternFill>
    </fill>
    <fill>
      <patternFill patternType="solid">
        <fgColor indexed="50"/>
        <bgColor indexed="64"/>
      </patternFill>
    </fill>
    <fill>
      <patternFill patternType="solid">
        <fgColor indexed="48"/>
        <bgColor indexed="64"/>
      </patternFill>
    </fill>
    <fill>
      <patternFill patternType="solid">
        <fgColor theme="4" tint="0.39997558519241921"/>
        <bgColor indexed="64"/>
      </patternFill>
    </fill>
    <fill>
      <patternFill patternType="solid">
        <fgColor rgb="FF00206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56"/>
      </left>
      <right style="thin">
        <color indexed="56"/>
      </right>
      <top style="thin">
        <color indexed="56"/>
      </top>
      <bottom style="thin">
        <color indexed="56"/>
      </bottom>
      <diagonal/>
    </border>
    <border>
      <left/>
      <right style="thin">
        <color indexed="9"/>
      </right>
      <top style="thin">
        <color indexed="9"/>
      </top>
      <bottom/>
      <diagonal/>
    </border>
    <border>
      <left style="thin">
        <color indexed="9"/>
      </left>
      <right style="thin">
        <color indexed="9"/>
      </right>
      <top/>
      <bottom/>
      <diagonal/>
    </border>
    <border>
      <left style="thin">
        <color indexed="56"/>
      </left>
      <right style="thin">
        <color indexed="56"/>
      </right>
      <top/>
      <bottom style="thin">
        <color indexed="56"/>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style="thin">
        <color indexed="9"/>
      </left>
      <right/>
      <top/>
      <bottom/>
      <diagonal/>
    </border>
    <border>
      <left style="thin">
        <color indexed="56"/>
      </left>
      <right/>
      <top/>
      <bottom style="thin">
        <color indexed="56"/>
      </bottom>
      <diagonal/>
    </border>
    <border>
      <left style="thin">
        <color indexed="9"/>
      </left>
      <right style="thin">
        <color indexed="9"/>
      </right>
      <top/>
      <bottom style="thin">
        <color indexed="9"/>
      </bottom>
      <diagonal/>
    </border>
    <border>
      <left style="thin">
        <color indexed="9"/>
      </left>
      <right style="thin">
        <color indexed="56"/>
      </right>
      <top style="thin">
        <color indexed="56"/>
      </top>
      <bottom/>
      <diagonal/>
    </border>
    <border>
      <left style="thin">
        <color indexed="9"/>
      </left>
      <right style="thin">
        <color indexed="56"/>
      </right>
      <top/>
      <bottom style="thin">
        <color indexed="56"/>
      </bottom>
      <diagonal/>
    </border>
    <border>
      <left/>
      <right style="thin">
        <color indexed="56"/>
      </right>
      <top/>
      <bottom style="thin">
        <color indexed="56"/>
      </bottom>
      <diagonal/>
    </border>
    <border>
      <left/>
      <right style="thin">
        <color indexed="56"/>
      </right>
      <top style="thin">
        <color indexed="56"/>
      </top>
      <bottom style="thin">
        <color indexed="56"/>
      </bottom>
      <diagonal/>
    </border>
    <border>
      <left/>
      <right style="thin">
        <color indexed="56"/>
      </right>
      <top style="thin">
        <color indexed="56"/>
      </top>
      <bottom/>
      <diagonal/>
    </border>
    <border>
      <left style="thin">
        <color indexed="9"/>
      </left>
      <right/>
      <top style="thin">
        <color indexed="9"/>
      </top>
      <bottom style="thin">
        <color theme="0"/>
      </bottom>
      <diagonal/>
    </border>
    <border>
      <left style="thin">
        <color indexed="9"/>
      </left>
      <right style="thin">
        <color indexed="56"/>
      </right>
      <top style="thin">
        <color indexed="9"/>
      </top>
      <bottom style="thin">
        <color theme="0"/>
      </bottom>
      <diagonal/>
    </border>
    <border>
      <left style="thin">
        <color indexed="64"/>
      </left>
      <right style="thin">
        <color theme="0"/>
      </right>
      <top style="thin">
        <color theme="0"/>
      </top>
      <bottom style="thin">
        <color theme="0"/>
      </bottom>
      <diagonal/>
    </border>
    <border>
      <left/>
      <right style="thin">
        <color indexed="9"/>
      </right>
      <top style="thin">
        <color indexed="9"/>
      </top>
      <bottom style="thin">
        <color indexed="9"/>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top style="thin">
        <color theme="0"/>
      </top>
      <bottom/>
      <diagonal/>
    </border>
    <border>
      <left style="thin">
        <color indexed="64"/>
      </left>
      <right/>
      <top style="thin">
        <color theme="0"/>
      </top>
      <bottom style="thin">
        <color theme="0"/>
      </bottom>
      <diagonal/>
    </border>
    <border>
      <left/>
      <right style="thin">
        <color indexed="64"/>
      </right>
      <top/>
      <bottom style="thin">
        <color theme="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97">
    <xf numFmtId="0" fontId="0" fillId="0" borderId="0" xfId="0"/>
    <xf numFmtId="0" fontId="0" fillId="0" borderId="0" xfId="0" applyAlignment="1"/>
    <xf numFmtId="0" fontId="4" fillId="0" borderId="0" xfId="0" applyFont="1" applyAlignment="1">
      <alignment vertical="top"/>
    </xf>
    <xf numFmtId="0" fontId="0" fillId="0" borderId="0" xfId="0" applyAlignment="1">
      <alignment horizontal="center"/>
    </xf>
    <xf numFmtId="0" fontId="1" fillId="0" borderId="0" xfId="0" applyFont="1"/>
    <xf numFmtId="0" fontId="15" fillId="0" borderId="0" xfId="0" applyFont="1"/>
    <xf numFmtId="0" fontId="16" fillId="0" borderId="0" xfId="0" applyFont="1"/>
    <xf numFmtId="0" fontId="14" fillId="0" borderId="0" xfId="0" applyFont="1" applyAlignment="1">
      <alignment horizontal="center" vertical="top"/>
    </xf>
    <xf numFmtId="0" fontId="1" fillId="0" borderId="0" xfId="0" applyFont="1" applyAlignment="1">
      <alignment horizontal="center"/>
    </xf>
    <xf numFmtId="0" fontId="15" fillId="0" borderId="0" xfId="0" applyFont="1" applyAlignment="1">
      <alignment wrapText="1"/>
    </xf>
    <xf numFmtId="0" fontId="0" fillId="0" borderId="0" xfId="0" applyAlignment="1">
      <alignment wrapText="1"/>
    </xf>
    <xf numFmtId="0" fontId="21" fillId="0" borderId="0" xfId="0" applyFont="1" applyAlignment="1">
      <alignment vertical="center"/>
    </xf>
    <xf numFmtId="0" fontId="10" fillId="0" borderId="0" xfId="0" applyFont="1" applyAlignment="1">
      <alignment horizontal="left" vertical="top"/>
    </xf>
    <xf numFmtId="0" fontId="1" fillId="0" borderId="0" xfId="0" applyFont="1" applyAlignment="1">
      <alignment horizontal="center" wrapText="1"/>
    </xf>
    <xf numFmtId="0" fontId="19" fillId="0" borderId="0" xfId="0" applyFont="1" applyAlignment="1">
      <alignment wrapText="1"/>
    </xf>
    <xf numFmtId="0" fontId="0" fillId="0" borderId="0" xfId="0" applyFill="1" applyAlignment="1"/>
    <xf numFmtId="0" fontId="8" fillId="0" borderId="0" xfId="0" applyFont="1" applyFill="1" applyAlignment="1">
      <alignment horizontal="left" vertical="top"/>
    </xf>
    <xf numFmtId="0" fontId="19" fillId="0" borderId="0" xfId="0" applyFont="1" applyAlignment="1">
      <alignment horizontal="left" wrapText="1"/>
    </xf>
    <xf numFmtId="0" fontId="6" fillId="0" borderId="0" xfId="1" applyAlignment="1" applyProtection="1">
      <alignment horizontal="left" vertical="center"/>
    </xf>
    <xf numFmtId="0" fontId="0" fillId="0" borderId="0" xfId="0" applyAlignment="1">
      <alignment vertical="center"/>
    </xf>
    <xf numFmtId="0" fontId="2" fillId="0" borderId="1" xfId="0" applyFont="1" applyFill="1" applyBorder="1" applyAlignment="1">
      <alignment horizontal="left" vertical="top" wrapText="1"/>
    </xf>
    <xf numFmtId="0" fontId="0" fillId="0" borderId="0" xfId="0" applyAlignment="1">
      <alignment horizontal="left" wrapText="1"/>
    </xf>
    <xf numFmtId="0" fontId="4" fillId="0" borderId="0" xfId="0" applyFont="1" applyBorder="1" applyAlignment="1">
      <alignment vertical="top"/>
    </xf>
    <xf numFmtId="0" fontId="24" fillId="2" borderId="0" xfId="0" applyFont="1" applyFill="1"/>
    <xf numFmtId="0" fontId="0" fillId="0" borderId="1" xfId="0" applyFill="1" applyBorder="1" applyAlignment="1">
      <alignment horizontal="left" vertical="top" wrapText="1"/>
    </xf>
    <xf numFmtId="0" fontId="1" fillId="0" borderId="0" xfId="0" applyFont="1" applyFill="1" applyAlignment="1"/>
    <xf numFmtId="0" fontId="21" fillId="0" borderId="0" xfId="0" applyFont="1" applyBorder="1" applyAlignment="1">
      <alignment vertical="center"/>
    </xf>
    <xf numFmtId="0" fontId="0" fillId="0" borderId="0" xfId="0" applyBorder="1" applyAlignment="1">
      <alignment wrapText="1"/>
    </xf>
    <xf numFmtId="0" fontId="0" fillId="0" borderId="0" xfId="0" applyBorder="1"/>
    <xf numFmtId="0" fontId="24" fillId="0" borderId="0" xfId="0" applyFont="1" applyFill="1" applyBorder="1" applyAlignment="1">
      <alignment horizontal="left" vertical="top" wrapText="1"/>
    </xf>
    <xf numFmtId="0" fontId="4" fillId="0" borderId="0" xfId="0" applyFont="1" applyBorder="1" applyAlignment="1">
      <alignment vertical="top" wrapText="1"/>
    </xf>
    <xf numFmtId="0" fontId="13" fillId="0" borderId="0" xfId="0" applyFont="1" applyBorder="1" applyAlignment="1">
      <alignment vertical="top" wrapText="1"/>
    </xf>
    <xf numFmtId="0" fontId="4" fillId="0" borderId="0" xfId="0" applyFont="1" applyBorder="1" applyAlignment="1" applyProtection="1">
      <alignment horizontal="left" vertical="top" wrapText="1"/>
      <protection locked="0"/>
    </xf>
    <xf numFmtId="0" fontId="21" fillId="0" borderId="0" xfId="0" applyFont="1" applyFill="1" applyAlignment="1">
      <alignment vertical="center"/>
    </xf>
    <xf numFmtId="0" fontId="12" fillId="0" borderId="0" xfId="0" applyFont="1" applyFill="1" applyBorder="1" applyAlignment="1" applyProtection="1">
      <alignment horizontal="center" vertical="center" wrapText="1"/>
      <protection locked="0"/>
    </xf>
    <xf numFmtId="0" fontId="24" fillId="0" borderId="0" xfId="0" applyFont="1" applyBorder="1" applyAlignment="1">
      <alignment vertical="top"/>
    </xf>
    <xf numFmtId="0" fontId="21" fillId="2" borderId="0" xfId="0" applyFont="1" applyFill="1" applyAlignment="1">
      <alignment vertical="center"/>
    </xf>
    <xf numFmtId="0" fontId="26" fillId="2" borderId="0" xfId="0" applyFont="1" applyFill="1"/>
    <xf numFmtId="0" fontId="15" fillId="0" borderId="0" xfId="0" applyFont="1" applyBorder="1"/>
    <xf numFmtId="0" fontId="0" fillId="0" borderId="0" xfId="0" applyBorder="1" applyAlignment="1">
      <alignment horizontal="center"/>
    </xf>
    <xf numFmtId="0" fontId="1" fillId="0" borderId="0" xfId="0" applyFont="1" applyBorder="1"/>
    <xf numFmtId="0" fontId="4" fillId="0" borderId="0" xfId="0" applyFont="1" applyFill="1" applyBorder="1" applyAlignment="1">
      <alignment vertical="top" wrapText="1"/>
    </xf>
    <xf numFmtId="0" fontId="0" fillId="0" borderId="0" xfId="0" applyFill="1" applyBorder="1" applyAlignment="1">
      <alignment horizontal="left"/>
    </xf>
    <xf numFmtId="0" fontId="0" fillId="0" borderId="0" xfId="0" applyFill="1" applyBorder="1"/>
    <xf numFmtId="0" fontId="2" fillId="0" borderId="0" xfId="0" applyFont="1" applyFill="1" applyBorder="1" applyAlignment="1">
      <alignment horizontal="left" vertical="top" wrapText="1"/>
    </xf>
    <xf numFmtId="0" fontId="0" fillId="0" borderId="0" xfId="0" applyFill="1" applyBorder="1" applyAlignment="1"/>
    <xf numFmtId="0" fontId="3" fillId="0" borderId="0" xfId="0" applyFont="1" applyBorder="1" applyAlignment="1">
      <alignment vertical="top"/>
    </xf>
    <xf numFmtId="0" fontId="5" fillId="0" borderId="0" xfId="0" applyFont="1" applyBorder="1" applyAlignment="1">
      <alignment vertical="top"/>
    </xf>
    <xf numFmtId="0" fontId="5" fillId="0" borderId="0" xfId="0" applyFont="1" applyAlignment="1">
      <alignment vertical="top"/>
    </xf>
    <xf numFmtId="0" fontId="3" fillId="0" borderId="0" xfId="1" applyFont="1" applyFill="1" applyBorder="1" applyAlignment="1" applyProtection="1">
      <alignment vertical="center"/>
    </xf>
    <xf numFmtId="0" fontId="0" fillId="0" borderId="0" xfId="0" applyFill="1" applyBorder="1" applyAlignment="1">
      <alignment horizontal="center"/>
    </xf>
    <xf numFmtId="0" fontId="25" fillId="0" borderId="0" xfId="0" applyFont="1" applyFill="1" applyBorder="1"/>
    <xf numFmtId="0" fontId="21" fillId="0" borderId="0" xfId="0" applyFont="1" applyFill="1" applyBorder="1" applyAlignment="1">
      <alignment vertical="center"/>
    </xf>
    <xf numFmtId="0" fontId="37" fillId="0" borderId="0" xfId="1" applyFont="1" applyAlignment="1" applyProtection="1">
      <alignment horizontal="center"/>
      <protection locked="0"/>
    </xf>
    <xf numFmtId="0" fontId="37" fillId="0" borderId="0" xfId="1" applyFont="1" applyFill="1" applyBorder="1" applyAlignment="1" applyProtection="1">
      <alignment horizontal="center"/>
      <protection locked="0"/>
    </xf>
    <xf numFmtId="0" fontId="23" fillId="3" borderId="2" xfId="0" applyFont="1" applyFill="1" applyBorder="1" applyAlignment="1">
      <alignment horizontal="center" vertical="center"/>
    </xf>
    <xf numFmtId="0" fontId="23" fillId="3" borderId="2" xfId="0" applyFont="1" applyFill="1" applyBorder="1" applyAlignment="1">
      <alignment horizontal="left" vertical="top" wrapText="1"/>
    </xf>
    <xf numFmtId="0" fontId="5" fillId="0" borderId="3" xfId="0" applyFont="1" applyBorder="1" applyAlignment="1">
      <alignment vertical="top" wrapText="1"/>
    </xf>
    <xf numFmtId="0" fontId="15" fillId="0" borderId="0" xfId="0" applyFont="1" applyFill="1" applyBorder="1"/>
    <xf numFmtId="0" fontId="0" fillId="0" borderId="0" xfId="0" applyFill="1" applyBorder="1" applyAlignment="1">
      <alignment wrapText="1"/>
    </xf>
    <xf numFmtId="0" fontId="20" fillId="0" borderId="0" xfId="0" applyFont="1" applyFill="1" applyBorder="1"/>
    <xf numFmtId="0" fontId="6" fillId="0" borderId="0" xfId="1" applyFill="1" applyBorder="1" applyAlignment="1" applyProtection="1"/>
    <xf numFmtId="0" fontId="38" fillId="0" borderId="0" xfId="0" applyFont="1" applyFill="1" applyBorder="1"/>
    <xf numFmtId="0" fontId="39" fillId="0" borderId="0" xfId="0" applyFont="1" applyFill="1" applyBorder="1"/>
    <xf numFmtId="0" fontId="39" fillId="0" borderId="0" xfId="0" applyFont="1" applyFill="1" applyBorder="1" applyAlignment="1">
      <alignment horizontal="center" vertical="center"/>
    </xf>
    <xf numFmtId="0" fontId="38" fillId="0" borderId="0" xfId="0" applyFont="1" applyFill="1" applyBorder="1" applyAlignment="1">
      <alignment wrapText="1"/>
    </xf>
    <xf numFmtId="0" fontId="44" fillId="0" borderId="0" xfId="0" applyFont="1"/>
    <xf numFmtId="0" fontId="41" fillId="0" borderId="0" xfId="0" applyFont="1" applyAlignment="1">
      <alignment wrapText="1"/>
    </xf>
    <xf numFmtId="0" fontId="40" fillId="0" borderId="0" xfId="0" applyFont="1" applyFill="1" applyBorder="1"/>
    <xf numFmtId="0" fontId="41" fillId="0" borderId="0" xfId="0" applyFont="1" applyFill="1" applyBorder="1"/>
    <xf numFmtId="0" fontId="42" fillId="0" borderId="0" xfId="0" applyFont="1" applyFill="1" applyBorder="1" applyAlignment="1">
      <alignment vertical="center"/>
    </xf>
    <xf numFmtId="0" fontId="41" fillId="0" borderId="0" xfId="0" applyFont="1" applyFill="1" applyBorder="1" applyAlignment="1">
      <alignment wrapText="1"/>
    </xf>
    <xf numFmtId="0" fontId="41" fillId="0" borderId="0" xfId="0" applyFont="1" applyFill="1" applyBorder="1" applyAlignment="1">
      <alignment horizontal="center"/>
    </xf>
    <xf numFmtId="0" fontId="43" fillId="0" borderId="0" xfId="0" applyFont="1" applyFill="1" applyBorder="1" applyAlignment="1"/>
    <xf numFmtId="0" fontId="44" fillId="0" borderId="0" xfId="0" applyFont="1" applyFill="1" applyBorder="1" applyAlignment="1">
      <alignment wrapText="1"/>
    </xf>
    <xf numFmtId="0" fontId="44" fillId="0" borderId="0" xfId="0" applyFont="1" applyFill="1" applyBorder="1"/>
    <xf numFmtId="0" fontId="43" fillId="0" borderId="0" xfId="0" applyFont="1" applyFill="1" applyAlignment="1"/>
    <xf numFmtId="0" fontId="44" fillId="0" borderId="0" xfId="0" applyFont="1" applyAlignment="1">
      <alignment wrapText="1"/>
    </xf>
    <xf numFmtId="0" fontId="32" fillId="0" borderId="3" xfId="0" applyFont="1" applyBorder="1" applyAlignment="1">
      <alignment vertical="top" wrapText="1"/>
    </xf>
    <xf numFmtId="0" fontId="5" fillId="0" borderId="3" xfId="0" applyFont="1" applyBorder="1" applyAlignment="1" applyProtection="1">
      <alignment horizontal="left" vertical="top" wrapText="1"/>
      <protection locked="0"/>
    </xf>
    <xf numFmtId="0" fontId="37" fillId="0" borderId="0" xfId="1" applyFont="1" applyBorder="1" applyAlignment="1" applyProtection="1">
      <alignment horizontal="center"/>
      <protection locked="0"/>
    </xf>
    <xf numFmtId="0" fontId="1" fillId="0" borderId="0" xfId="0" applyFont="1" applyFill="1" applyBorder="1" applyAlignment="1"/>
    <xf numFmtId="0" fontId="32" fillId="0" borderId="0" xfId="0" applyFont="1" applyAlignment="1">
      <alignment horizontal="left" indent="1"/>
    </xf>
    <xf numFmtId="0" fontId="0" fillId="0" borderId="0" xfId="0" applyAlignment="1">
      <alignment horizontal="left" indent="1"/>
    </xf>
    <xf numFmtId="0" fontId="6" fillId="0" borderId="0" xfId="1" applyAlignment="1" applyProtection="1">
      <alignment horizontal="left" indent="1"/>
    </xf>
    <xf numFmtId="0" fontId="5" fillId="0" borderId="0" xfId="0" applyFont="1" applyAlignment="1">
      <alignment horizontal="left" indent="1"/>
    </xf>
    <xf numFmtId="0" fontId="24" fillId="0" borderId="0" xfId="0" applyFont="1" applyFill="1" applyBorder="1"/>
    <xf numFmtId="0" fontId="43" fillId="0" borderId="0" xfId="0" applyFont="1" applyFill="1" applyBorder="1"/>
    <xf numFmtId="0" fontId="33" fillId="0" borderId="0" xfId="0" applyFont="1" applyBorder="1" applyAlignment="1">
      <alignment horizontal="left" vertical="top" wrapText="1"/>
    </xf>
    <xf numFmtId="0" fontId="48" fillId="0" borderId="0" xfId="0" applyFont="1" applyFill="1" applyBorder="1" applyAlignment="1">
      <alignment horizontal="left" wrapText="1"/>
    </xf>
    <xf numFmtId="0" fontId="41" fillId="0" borderId="0" xfId="0" applyFont="1" applyFill="1" applyBorder="1" applyAlignment="1">
      <alignment horizontal="left"/>
    </xf>
    <xf numFmtId="0" fontId="48" fillId="0" borderId="0" xfId="0" applyFont="1" applyFill="1" applyBorder="1" applyAlignment="1">
      <alignment horizontal="left" vertical="top" wrapText="1"/>
    </xf>
    <xf numFmtId="0" fontId="49" fillId="3" borderId="1" xfId="0" applyFont="1" applyFill="1" applyBorder="1" applyAlignment="1">
      <alignment horizontal="left" vertical="top"/>
    </xf>
    <xf numFmtId="0" fontId="49" fillId="3" borderId="1" xfId="0" applyFont="1" applyFill="1" applyBorder="1" applyAlignment="1">
      <alignment vertical="top" wrapText="1"/>
    </xf>
    <xf numFmtId="49" fontId="48" fillId="0" borderId="0" xfId="0" applyNumberFormat="1" applyFont="1" applyFill="1" applyBorder="1" applyAlignment="1"/>
    <xf numFmtId="14" fontId="48" fillId="0" borderId="0" xfId="0" applyNumberFormat="1" applyFont="1" applyFill="1" applyBorder="1" applyAlignment="1">
      <alignment horizontal="left" vertical="top" wrapText="1"/>
    </xf>
    <xf numFmtId="0" fontId="53" fillId="0" borderId="0" xfId="0" applyFont="1" applyAlignment="1"/>
    <xf numFmtId="0" fontId="54" fillId="0" borderId="0" xfId="1" applyFont="1" applyAlignment="1" applyProtection="1">
      <alignment horizontal="left" vertical="center" wrapText="1"/>
    </xf>
    <xf numFmtId="0" fontId="53" fillId="0" borderId="0" xfId="0" applyFont="1" applyAlignment="1">
      <alignment vertical="center"/>
    </xf>
    <xf numFmtId="0" fontId="55" fillId="0" borderId="0" xfId="1" applyFont="1" applyAlignment="1" applyProtection="1">
      <alignment horizontal="left" vertical="center"/>
    </xf>
    <xf numFmtId="0" fontId="52" fillId="0" borderId="0" xfId="0" applyFont="1" applyAlignment="1">
      <alignment horizontal="left"/>
    </xf>
    <xf numFmtId="0" fontId="52" fillId="0" borderId="0" xfId="0" applyFont="1" applyAlignment="1">
      <alignment vertical="center"/>
    </xf>
    <xf numFmtId="0" fontId="47" fillId="0" borderId="0" xfId="1" applyFont="1" applyAlignment="1" applyProtection="1">
      <protection hidden="1"/>
    </xf>
    <xf numFmtId="0" fontId="16" fillId="0" borderId="0" xfId="0" applyFont="1" applyProtection="1">
      <protection hidden="1"/>
    </xf>
    <xf numFmtId="0" fontId="43" fillId="0" borderId="0" xfId="0" applyFont="1" applyFill="1" applyBorder="1" applyProtection="1">
      <protection hidden="1"/>
    </xf>
    <xf numFmtId="0" fontId="44" fillId="0" borderId="0" xfId="0" applyFont="1" applyFill="1" applyBorder="1" applyProtection="1">
      <protection hidden="1"/>
    </xf>
    <xf numFmtId="0" fontId="1" fillId="0" borderId="0" xfId="0" applyFont="1" applyAlignment="1" applyProtection="1">
      <alignment horizontal="justify"/>
      <protection hidden="1"/>
    </xf>
    <xf numFmtId="0" fontId="39" fillId="0" borderId="0" xfId="0" applyFont="1" applyFill="1" applyBorder="1" applyProtection="1">
      <protection hidden="1"/>
    </xf>
    <xf numFmtId="0" fontId="0" fillId="0" borderId="0" xfId="0" applyProtection="1">
      <protection hidden="1"/>
    </xf>
    <xf numFmtId="0" fontId="0" fillId="0" borderId="0" xfId="0" applyBorder="1" applyAlignment="1" applyProtection="1">
      <alignment vertical="top" wrapText="1"/>
      <protection hidden="1"/>
    </xf>
    <xf numFmtId="0" fontId="1" fillId="0" borderId="0" xfId="0" applyFont="1" applyProtection="1">
      <protection hidden="1"/>
    </xf>
    <xf numFmtId="0" fontId="45" fillId="0" borderId="0" xfId="0" applyFont="1" applyProtection="1">
      <protection hidden="1"/>
    </xf>
    <xf numFmtId="0" fontId="46" fillId="0" borderId="0" xfId="0" applyFont="1" applyProtection="1">
      <protection hidden="1"/>
    </xf>
    <xf numFmtId="0" fontId="46" fillId="0" borderId="0" xfId="0" applyFont="1" applyFill="1" applyProtection="1">
      <protection hidden="1"/>
    </xf>
    <xf numFmtId="0" fontId="47" fillId="0" borderId="0" xfId="1" applyFont="1" applyFill="1" applyAlignment="1" applyProtection="1">
      <protection hidden="1"/>
    </xf>
    <xf numFmtId="0" fontId="1" fillId="0" borderId="0" xfId="0" applyFont="1" applyBorder="1" applyProtection="1">
      <protection hidden="1"/>
    </xf>
    <xf numFmtId="0" fontId="16" fillId="0" borderId="0" xfId="0" applyFont="1" applyBorder="1" applyProtection="1">
      <protection hidden="1"/>
    </xf>
    <xf numFmtId="0" fontId="17" fillId="0" borderId="0" xfId="1" applyFont="1" applyAlignment="1" applyProtection="1">
      <protection hidden="1"/>
    </xf>
    <xf numFmtId="0" fontId="16" fillId="0" borderId="0" xfId="0" applyFont="1" applyFill="1" applyBorder="1" applyProtection="1">
      <protection hidden="1"/>
    </xf>
    <xf numFmtId="0" fontId="16" fillId="0" borderId="0" xfId="0" applyFont="1" applyFill="1" applyBorder="1" applyProtection="1">
      <protection locked="0" hidden="1"/>
    </xf>
    <xf numFmtId="0" fontId="16" fillId="0" borderId="0" xfId="0" applyFont="1" applyFill="1" applyBorder="1" applyAlignment="1" applyProtection="1">
      <alignment horizontal="right"/>
      <protection hidden="1"/>
    </xf>
    <xf numFmtId="17" fontId="16" fillId="0" borderId="0" xfId="0" applyNumberFormat="1" applyFont="1" applyFill="1" applyBorder="1" applyProtection="1">
      <protection locked="0" hidden="1"/>
    </xf>
    <xf numFmtId="0" fontId="31" fillId="0" borderId="0" xfId="0" applyFont="1" applyProtection="1">
      <protection hidden="1"/>
    </xf>
    <xf numFmtId="0" fontId="4" fillId="0" borderId="0" xfId="0" applyFont="1" applyProtection="1">
      <protection hidden="1"/>
    </xf>
    <xf numFmtId="0" fontId="27" fillId="0" borderId="0" xfId="0" applyFont="1" applyFill="1" applyBorder="1" applyProtection="1">
      <protection hidden="1"/>
    </xf>
    <xf numFmtId="0" fontId="28" fillId="0" borderId="0" xfId="0" applyFont="1" applyFill="1" applyBorder="1" applyProtection="1">
      <protection hidden="1"/>
    </xf>
    <xf numFmtId="0" fontId="37" fillId="0" borderId="0" xfId="1" applyFont="1" applyFill="1" applyBorder="1" applyAlignment="1" applyProtection="1">
      <alignment horizontal="center"/>
      <protection locked="0" hidden="1"/>
    </xf>
    <xf numFmtId="0" fontId="21" fillId="0" borderId="0" xfId="0" applyFont="1" applyFill="1" applyBorder="1" applyAlignment="1" applyProtection="1">
      <alignment vertical="center"/>
      <protection hidden="1"/>
    </xf>
    <xf numFmtId="0" fontId="22" fillId="0" borderId="0" xfId="0" applyFont="1" applyFill="1" applyBorder="1" applyAlignment="1" applyProtection="1">
      <alignment wrapText="1"/>
      <protection hidden="1"/>
    </xf>
    <xf numFmtId="0" fontId="0" fillId="0" borderId="0" xfId="0" applyFill="1" applyBorder="1" applyProtection="1">
      <protection hidden="1"/>
    </xf>
    <xf numFmtId="0" fontId="0" fillId="0" borderId="0" xfId="0" applyFill="1" applyBorder="1" applyAlignment="1" applyProtection="1">
      <alignment horizontal="center"/>
      <protection hidden="1"/>
    </xf>
    <xf numFmtId="0" fontId="39" fillId="0" borderId="0" xfId="0" applyFont="1" applyFill="1" applyBorder="1" applyAlignment="1" applyProtection="1">
      <protection hidden="1"/>
    </xf>
    <xf numFmtId="0" fontId="38" fillId="0" borderId="0" xfId="0" applyFont="1" applyFill="1" applyBorder="1" applyProtection="1">
      <protection hidden="1"/>
    </xf>
    <xf numFmtId="0" fontId="38" fillId="0" borderId="0" xfId="0" applyFont="1" applyFill="1" applyBorder="1" applyAlignment="1" applyProtection="1">
      <protection hidden="1"/>
    </xf>
    <xf numFmtId="0" fontId="39" fillId="0" borderId="0" xfId="1" applyFont="1" applyFill="1" applyBorder="1" applyAlignment="1" applyProtection="1">
      <alignment vertical="center"/>
      <protection hidden="1"/>
    </xf>
    <xf numFmtId="0" fontId="38" fillId="0" borderId="0" xfId="0" applyFont="1" applyFill="1" applyBorder="1" applyAlignment="1" applyProtection="1">
      <alignment wrapText="1"/>
      <protection hidden="1"/>
    </xf>
    <xf numFmtId="0" fontId="38" fillId="0" borderId="0" xfId="0" applyFont="1" applyFill="1" applyBorder="1" applyAlignment="1" applyProtection="1">
      <alignment horizontal="center"/>
      <protection hidden="1"/>
    </xf>
    <xf numFmtId="0" fontId="36" fillId="0" borderId="0" xfId="0" applyFont="1" applyFill="1" applyBorder="1" applyAlignment="1" applyProtection="1">
      <protection hidden="1"/>
    </xf>
    <xf numFmtId="0" fontId="19" fillId="0" borderId="0" xfId="0" applyFont="1" applyFill="1" applyBorder="1" applyProtection="1">
      <protection hidden="1"/>
    </xf>
    <xf numFmtId="0" fontId="19" fillId="0" borderId="0" xfId="0" applyFont="1" applyFill="1" applyBorder="1" applyAlignment="1" applyProtection="1">
      <protection hidden="1"/>
    </xf>
    <xf numFmtId="0" fontId="36" fillId="0" borderId="0" xfId="1" applyFont="1" applyFill="1" applyBorder="1" applyAlignment="1" applyProtection="1">
      <alignment vertical="center"/>
      <protection hidden="1"/>
    </xf>
    <xf numFmtId="0" fontId="19" fillId="0" borderId="0" xfId="0" applyFont="1" applyFill="1" applyBorder="1" applyAlignment="1" applyProtection="1">
      <alignment wrapText="1"/>
      <protection hidden="1"/>
    </xf>
    <xf numFmtId="0" fontId="16" fillId="0" borderId="0" xfId="0" applyFont="1" applyFill="1" applyBorder="1" applyAlignment="1" applyProtection="1">
      <alignment horizontal="center"/>
      <protection hidden="1"/>
    </xf>
    <xf numFmtId="0" fontId="34" fillId="4" borderId="4" xfId="0" applyFont="1" applyFill="1" applyBorder="1" applyAlignment="1" applyProtection="1">
      <alignment horizontal="center" vertical="center" wrapText="1"/>
      <protection hidden="1"/>
    </xf>
    <xf numFmtId="0" fontId="34" fillId="5" borderId="2" xfId="0" applyFont="1" applyFill="1" applyBorder="1" applyAlignment="1" applyProtection="1">
      <alignment horizontal="center" vertical="center" wrapText="1"/>
      <protection hidden="1"/>
    </xf>
    <xf numFmtId="0" fontId="34" fillId="6" borderId="2" xfId="0" applyFont="1" applyFill="1" applyBorder="1" applyAlignment="1" applyProtection="1">
      <alignment horizontal="center" vertical="center" wrapText="1"/>
      <protection hidden="1"/>
    </xf>
    <xf numFmtId="0" fontId="23" fillId="3" borderId="2" xfId="0" applyFont="1" applyFill="1" applyBorder="1" applyAlignment="1" applyProtection="1">
      <alignment horizontal="center" vertical="center"/>
      <protection hidden="1"/>
    </xf>
    <xf numFmtId="0" fontId="23" fillId="3" borderId="2" xfId="0" applyFont="1" applyFill="1" applyBorder="1" applyAlignment="1" applyProtection="1">
      <alignment horizontal="left" vertical="top" wrapText="1"/>
      <protection hidden="1"/>
    </xf>
    <xf numFmtId="0" fontId="23" fillId="3" borderId="5" xfId="0" applyFont="1" applyFill="1" applyBorder="1" applyAlignment="1" applyProtection="1">
      <alignment horizontal="left" vertical="top" wrapText="1"/>
      <protection hidden="1"/>
    </xf>
    <xf numFmtId="0" fontId="4" fillId="0" borderId="0" xfId="0" applyFont="1" applyBorder="1" applyProtection="1">
      <protection hidden="1"/>
    </xf>
    <xf numFmtId="0" fontId="4" fillId="0" borderId="0" xfId="0" applyFont="1" applyBorder="1" applyAlignment="1" applyProtection="1">
      <alignment horizontal="center" vertical="top"/>
      <protection hidden="1"/>
    </xf>
    <xf numFmtId="0" fontId="4" fillId="0" borderId="0" xfId="0" applyFont="1" applyBorder="1" applyAlignment="1" applyProtection="1">
      <alignment vertical="top"/>
      <protection hidden="1"/>
    </xf>
    <xf numFmtId="0" fontId="5" fillId="0" borderId="6" xfId="0" applyFont="1" applyBorder="1" applyAlignment="1" applyProtection="1">
      <alignment vertical="top" wrapText="1"/>
      <protection hidden="1"/>
    </xf>
    <xf numFmtId="0" fontId="33" fillId="0" borderId="6" xfId="0" applyFont="1" applyBorder="1" applyAlignment="1" applyProtection="1">
      <alignment horizontal="left" vertical="top" wrapText="1"/>
      <protection hidden="1"/>
    </xf>
    <xf numFmtId="0" fontId="32" fillId="0" borderId="6" xfId="0" applyFont="1" applyBorder="1" applyAlignment="1" applyProtection="1">
      <alignment vertical="top" wrapText="1"/>
      <protection hidden="1"/>
    </xf>
    <xf numFmtId="0" fontId="12" fillId="0" borderId="6" xfId="0" applyFont="1" applyFill="1" applyBorder="1" applyAlignment="1" applyProtection="1">
      <alignment horizontal="center" vertical="center" wrapText="1"/>
      <protection locked="0" hidden="1"/>
    </xf>
    <xf numFmtId="0" fontId="3" fillId="0" borderId="6" xfId="0" applyFont="1" applyFill="1" applyBorder="1" applyAlignment="1" applyProtection="1">
      <alignment horizontal="left" vertical="top" wrapText="1"/>
      <protection locked="0" hidden="1"/>
    </xf>
    <xf numFmtId="0" fontId="4" fillId="0" borderId="0" xfId="0" applyFont="1" applyAlignment="1" applyProtection="1">
      <alignment vertical="top"/>
      <protection hidden="1"/>
    </xf>
    <xf numFmtId="0" fontId="4" fillId="0" borderId="0" xfId="0" applyFont="1" applyAlignment="1" applyProtection="1">
      <alignment horizontal="center" vertical="top"/>
      <protection hidden="1"/>
    </xf>
    <xf numFmtId="0" fontId="5" fillId="0" borderId="3" xfId="0" applyFont="1" applyBorder="1" applyAlignment="1" applyProtection="1">
      <alignment vertical="top" wrapText="1"/>
      <protection hidden="1"/>
    </xf>
    <xf numFmtId="0" fontId="5" fillId="0" borderId="3" xfId="0" applyFont="1" applyFill="1" applyBorder="1" applyAlignment="1" applyProtection="1">
      <alignment horizontal="left" vertical="top" wrapText="1"/>
      <protection locked="0" hidden="1"/>
    </xf>
    <xf numFmtId="0" fontId="27" fillId="0" borderId="0" xfId="0" applyFont="1" applyFill="1" applyProtection="1">
      <protection hidden="1"/>
    </xf>
    <xf numFmtId="0" fontId="21" fillId="0" borderId="0" xfId="0" applyFont="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protection hidden="1"/>
    </xf>
    <xf numFmtId="0" fontId="24" fillId="0" borderId="0" xfId="0" applyFont="1" applyFill="1" applyProtection="1">
      <protection hidden="1"/>
    </xf>
    <xf numFmtId="0" fontId="18" fillId="0" borderId="0" xfId="0" applyFont="1" applyAlignment="1" applyProtection="1">
      <alignment wrapText="1"/>
      <protection locked="0" hidden="1"/>
    </xf>
    <xf numFmtId="0" fontId="18" fillId="0" borderId="0" xfId="0" applyFont="1" applyAlignment="1" applyProtection="1">
      <alignment horizontal="center"/>
      <protection hidden="1"/>
    </xf>
    <xf numFmtId="0" fontId="18" fillId="0" borderId="0" xfId="0" applyFont="1" applyProtection="1">
      <protection hidden="1"/>
    </xf>
    <xf numFmtId="0" fontId="18" fillId="0" borderId="0" xfId="0" applyFont="1" applyAlignment="1" applyProtection="1">
      <alignment wrapText="1"/>
      <protection hidden="1"/>
    </xf>
    <xf numFmtId="0" fontId="23" fillId="3" borderId="1" xfId="0" applyFont="1" applyFill="1" applyBorder="1" applyAlignment="1" applyProtection="1">
      <alignment horizontal="left" wrapText="1"/>
      <protection hidden="1"/>
    </xf>
    <xf numFmtId="0" fontId="23" fillId="4" borderId="1" xfId="0" applyFont="1" applyFill="1" applyBorder="1" applyAlignment="1" applyProtection="1">
      <alignment horizontal="center" wrapText="1"/>
      <protection hidden="1"/>
    </xf>
    <xf numFmtId="0" fontId="23" fillId="5" borderId="1" xfId="0" applyFont="1" applyFill="1" applyBorder="1" applyAlignment="1" applyProtection="1">
      <alignment horizontal="center" wrapText="1"/>
      <protection hidden="1"/>
    </xf>
    <xf numFmtId="0" fontId="23" fillId="6" borderId="1" xfId="0" applyFont="1" applyFill="1" applyBorder="1" applyAlignment="1" applyProtection="1">
      <alignment horizontal="center" wrapText="1"/>
      <protection hidden="1"/>
    </xf>
    <xf numFmtId="0" fontId="18" fillId="0" borderId="1" xfId="0" applyFont="1" applyBorder="1" applyAlignment="1" applyProtection="1">
      <alignment vertical="center" wrapText="1"/>
      <protection hidden="1"/>
    </xf>
    <xf numFmtId="0" fontId="1" fillId="0" borderId="1" xfId="0" applyFont="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8"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18" fillId="0" borderId="0" xfId="0" applyFont="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18" fillId="0" borderId="0" xfId="0" applyFont="1" applyFill="1" applyAlignment="1" applyProtection="1">
      <alignment horizontal="center"/>
      <protection hidden="1"/>
    </xf>
    <xf numFmtId="0" fontId="9" fillId="0" borderId="1" xfId="0" applyFont="1" applyBorder="1" applyAlignment="1" applyProtection="1">
      <alignment vertical="center" wrapText="1"/>
      <protection hidden="1"/>
    </xf>
    <xf numFmtId="0" fontId="9" fillId="0" borderId="1" xfId="0" applyFont="1" applyBorder="1" applyAlignment="1" applyProtection="1">
      <alignment horizontal="center" vertical="center"/>
      <protection hidden="1"/>
    </xf>
    <xf numFmtId="0" fontId="9" fillId="0" borderId="1" xfId="0" applyFont="1" applyFill="1" applyBorder="1" applyAlignment="1" applyProtection="1">
      <alignment horizontal="center" vertical="center"/>
      <protection hidden="1"/>
    </xf>
    <xf numFmtId="0" fontId="18" fillId="0" borderId="7" xfId="0" applyFont="1" applyBorder="1" applyProtection="1">
      <protection hidden="1"/>
    </xf>
    <xf numFmtId="0" fontId="35" fillId="3" borderId="5" xfId="0" applyFont="1" applyFill="1" applyBorder="1" applyAlignment="1">
      <alignment horizontal="left" vertical="top" wrapText="1"/>
    </xf>
    <xf numFmtId="0" fontId="35" fillId="3" borderId="2" xfId="0" applyFont="1" applyFill="1" applyBorder="1" applyAlignment="1">
      <alignment horizontal="left" vertical="top" wrapText="1"/>
    </xf>
    <xf numFmtId="0" fontId="35" fillId="3" borderId="8" xfId="0" applyFont="1" applyFill="1" applyBorder="1" applyAlignment="1" applyProtection="1">
      <alignment horizontal="left" vertical="top" wrapText="1"/>
      <protection hidden="1"/>
    </xf>
    <xf numFmtId="0" fontId="35" fillId="3" borderId="9" xfId="0" applyFont="1" applyFill="1" applyBorder="1" applyAlignment="1" applyProtection="1">
      <alignment horizontal="left" vertical="top" wrapText="1"/>
      <protection hidden="1"/>
    </xf>
    <xf numFmtId="0" fontId="35" fillId="3" borderId="10" xfId="0" applyFont="1" applyFill="1" applyBorder="1" applyAlignment="1">
      <alignment horizontal="left" vertical="top" wrapText="1"/>
    </xf>
    <xf numFmtId="0" fontId="35" fillId="3" borderId="8" xfId="0" applyFont="1" applyFill="1" applyBorder="1" applyAlignment="1">
      <alignment horizontal="left" vertical="top" wrapText="1"/>
    </xf>
    <xf numFmtId="0" fontId="35" fillId="3" borderId="9" xfId="0" applyFont="1" applyFill="1" applyBorder="1" applyAlignment="1">
      <alignment horizontal="left" vertical="top" wrapText="1"/>
    </xf>
    <xf numFmtId="0" fontId="35" fillId="3" borderId="11" xfId="0" applyFont="1" applyFill="1" applyBorder="1" applyAlignment="1">
      <alignment horizontal="left" vertical="top" wrapText="1"/>
    </xf>
    <xf numFmtId="0" fontId="33" fillId="0" borderId="3" xfId="0" applyFont="1" applyBorder="1" applyAlignment="1">
      <alignment horizontal="left" vertical="top" wrapText="1"/>
    </xf>
    <xf numFmtId="0" fontId="12"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top" wrapText="1"/>
      <protection locked="0"/>
    </xf>
    <xf numFmtId="0" fontId="5" fillId="0" borderId="3" xfId="0" applyFont="1" applyFill="1" applyBorder="1" applyAlignment="1">
      <alignment vertical="top" wrapText="1"/>
    </xf>
    <xf numFmtId="0" fontId="5" fillId="0" borderId="3" xfId="0" applyFont="1" applyFill="1" applyBorder="1" applyAlignment="1" applyProtection="1">
      <alignment horizontal="left" vertical="top" wrapText="1"/>
      <protection locked="0"/>
    </xf>
    <xf numFmtId="0" fontId="35" fillId="3" borderId="12" xfId="0" applyFont="1" applyFill="1" applyBorder="1" applyAlignment="1">
      <alignment horizontal="left" vertical="top" wrapText="1"/>
    </xf>
    <xf numFmtId="0" fontId="32" fillId="0" borderId="3" xfId="0" applyFont="1" applyFill="1" applyBorder="1" applyAlignment="1">
      <alignment vertical="top" wrapText="1"/>
    </xf>
    <xf numFmtId="0" fontId="23" fillId="3" borderId="11" xfId="0" applyFont="1" applyFill="1" applyBorder="1" applyAlignment="1">
      <alignment horizontal="left" vertical="top" wrapText="1"/>
    </xf>
    <xf numFmtId="0" fontId="45" fillId="0" borderId="0" xfId="0" applyFont="1" applyFill="1" applyAlignment="1"/>
    <xf numFmtId="0" fontId="56" fillId="0" borderId="0" xfId="1" applyFont="1" applyAlignment="1" applyProtection="1">
      <alignment horizontal="left" vertical="center" wrapText="1"/>
    </xf>
    <xf numFmtId="0" fontId="16" fillId="0" borderId="0" xfId="0" applyFont="1" applyAlignment="1"/>
    <xf numFmtId="0" fontId="46" fillId="0" borderId="0" xfId="0" applyFont="1" applyAlignment="1">
      <alignment horizontal="left" vertical="top" wrapText="1"/>
    </xf>
    <xf numFmtId="0" fontId="35" fillId="0" borderId="9" xfId="0" applyFont="1" applyFill="1" applyBorder="1" applyAlignment="1">
      <alignment horizontal="left" vertical="top" wrapText="1"/>
    </xf>
    <xf numFmtId="0" fontId="57" fillId="0" borderId="0" xfId="1" applyFont="1" applyAlignment="1" applyProtection="1">
      <alignment horizontal="left" vertical="center"/>
    </xf>
    <xf numFmtId="0" fontId="35" fillId="3" borderId="20" xfId="0" applyFont="1" applyFill="1" applyBorder="1" applyAlignment="1">
      <alignment horizontal="left" vertical="top" wrapText="1"/>
    </xf>
    <xf numFmtId="0" fontId="35" fillId="3" borderId="21" xfId="0" applyFont="1" applyFill="1" applyBorder="1" applyAlignment="1">
      <alignment horizontal="left" vertical="top" wrapText="1"/>
    </xf>
    <xf numFmtId="0" fontId="35" fillId="3" borderId="22" xfId="0" applyFont="1" applyFill="1" applyBorder="1" applyAlignment="1">
      <alignment horizontal="center" vertical="top" wrapText="1"/>
    </xf>
    <xf numFmtId="0" fontId="16" fillId="0" borderId="0" xfId="0" applyFont="1" applyAlignment="1" applyProtection="1">
      <alignment horizontal="left" vertical="top"/>
      <protection hidden="1"/>
    </xf>
    <xf numFmtId="49" fontId="16" fillId="0" borderId="0" xfId="0" applyNumberFormat="1" applyFont="1" applyAlignment="1" applyProtection="1">
      <alignment horizontal="left" vertical="top"/>
      <protection hidden="1"/>
    </xf>
    <xf numFmtId="0" fontId="5" fillId="0" borderId="3" xfId="1" applyFont="1" applyBorder="1" applyAlignment="1" applyProtection="1">
      <alignment vertical="top" wrapText="1"/>
    </xf>
    <xf numFmtId="0" fontId="35" fillId="3" borderId="0" xfId="1" applyFont="1" applyFill="1" applyAlignment="1" applyProtection="1">
      <alignment horizontal="left" vertical="top" wrapText="1"/>
      <protection hidden="1"/>
    </xf>
    <xf numFmtId="0" fontId="58" fillId="0" borderId="3" xfId="1" applyFont="1" applyBorder="1" applyAlignment="1" applyProtection="1">
      <alignment vertical="top" wrapText="1"/>
    </xf>
    <xf numFmtId="0" fontId="16" fillId="0" borderId="0" xfId="0" applyFont="1" applyBorder="1" applyAlignment="1" applyProtection="1">
      <alignment horizontal="left" vertical="top" wrapText="1"/>
      <protection hidden="1"/>
    </xf>
    <xf numFmtId="0" fontId="34" fillId="3" borderId="0" xfId="0" applyFont="1" applyFill="1" applyBorder="1" applyAlignment="1" applyProtection="1">
      <alignment vertical="top" wrapText="1"/>
      <protection hidden="1"/>
    </xf>
    <xf numFmtId="0" fontId="0" fillId="0" borderId="1" xfId="0" applyBorder="1"/>
    <xf numFmtId="0" fontId="4" fillId="0" borderId="0" xfId="0" applyFont="1"/>
    <xf numFmtId="0" fontId="2" fillId="0" borderId="0" xfId="0" applyFont="1"/>
    <xf numFmtId="0" fontId="16" fillId="0" borderId="0" xfId="0" applyFont="1" applyFill="1" applyBorder="1" applyProtection="1">
      <protection locked="0" hidden="1"/>
    </xf>
    <xf numFmtId="0" fontId="16" fillId="0" borderId="0" xfId="0" applyFont="1" applyFill="1" applyBorder="1" applyAlignment="1" applyProtection="1">
      <alignment horizontal="left"/>
      <protection hidden="1"/>
    </xf>
    <xf numFmtId="0" fontId="59" fillId="0" borderId="0" xfId="0" applyFont="1" applyProtection="1">
      <protection hidden="1"/>
    </xf>
    <xf numFmtId="0" fontId="60" fillId="0" borderId="0" xfId="1" applyFont="1" applyBorder="1" applyAlignment="1" applyProtection="1">
      <protection hidden="1"/>
    </xf>
    <xf numFmtId="0" fontId="61" fillId="0" borderId="0" xfId="0" applyFont="1" applyBorder="1" applyProtection="1">
      <protection hidden="1"/>
    </xf>
    <xf numFmtId="0" fontId="61" fillId="0" borderId="0" xfId="0" applyFont="1" applyBorder="1" applyAlignment="1" applyProtection="1">
      <alignment vertical="center"/>
      <protection hidden="1"/>
    </xf>
    <xf numFmtId="0" fontId="61" fillId="0" borderId="0" xfId="0" applyFont="1"/>
    <xf numFmtId="0" fontId="2" fillId="0" borderId="0" xfId="0" applyFont="1" applyBorder="1" applyAlignment="1">
      <alignment wrapText="1"/>
    </xf>
    <xf numFmtId="0" fontId="2" fillId="0" borderId="0" xfId="0" applyFont="1" applyBorder="1"/>
    <xf numFmtId="0" fontId="2" fillId="0" borderId="0" xfId="0" applyFont="1" applyFill="1" applyBorder="1" applyAlignment="1">
      <alignment wrapText="1"/>
    </xf>
    <xf numFmtId="0" fontId="62" fillId="9" borderId="25" xfId="0" applyFont="1" applyFill="1" applyBorder="1" applyAlignment="1">
      <alignment horizontal="left" vertical="top" wrapText="1"/>
    </xf>
    <xf numFmtId="0" fontId="0" fillId="0" borderId="1" xfId="0" applyBorder="1" applyAlignment="1">
      <alignment vertical="top"/>
    </xf>
    <xf numFmtId="0" fontId="62" fillId="0" borderId="0" xfId="0" applyFont="1" applyFill="1" applyBorder="1" applyAlignment="1">
      <alignment vertical="top"/>
    </xf>
    <xf numFmtId="0" fontId="0" fillId="0" borderId="0" xfId="0" applyBorder="1" applyAlignment="1">
      <alignment vertical="top"/>
    </xf>
    <xf numFmtId="0" fontId="62" fillId="9" borderId="0" xfId="0" applyFont="1" applyFill="1" applyBorder="1" applyAlignment="1">
      <alignment wrapText="1"/>
    </xf>
    <xf numFmtId="0" fontId="63" fillId="10" borderId="1" xfId="0" applyFont="1" applyFill="1" applyBorder="1" applyAlignment="1">
      <alignment horizontal="center" vertical="top" wrapText="1"/>
    </xf>
    <xf numFmtId="0" fontId="63" fillId="8" borderId="1" xfId="0" applyFont="1" applyFill="1" applyBorder="1" applyAlignment="1">
      <alignment horizontal="center" vertical="top" wrapText="1"/>
    </xf>
    <xf numFmtId="0" fontId="63" fillId="11" borderId="1" xfId="0" applyFont="1" applyFill="1" applyBorder="1" applyAlignment="1">
      <alignment horizontal="center" vertical="top" wrapText="1"/>
    </xf>
    <xf numFmtId="0" fontId="63" fillId="12" borderId="1" xfId="0" applyFont="1" applyFill="1" applyBorder="1" applyAlignment="1">
      <alignment horizontal="center" vertical="top" wrapText="1"/>
    </xf>
    <xf numFmtId="0" fontId="63" fillId="9" borderId="28" xfId="0" applyFont="1" applyFill="1" applyBorder="1" applyAlignment="1">
      <alignment horizontal="left" vertical="center" wrapText="1"/>
    </xf>
    <xf numFmtId="0" fontId="17" fillId="0" borderId="0" xfId="1" applyFont="1" applyFill="1" applyAlignment="1" applyProtection="1">
      <protection hidden="1"/>
    </xf>
    <xf numFmtId="0" fontId="45" fillId="0" borderId="0" xfId="0" applyFont="1" applyAlignment="1">
      <alignment horizontal="left" vertical="top" wrapText="1"/>
    </xf>
    <xf numFmtId="0" fontId="63" fillId="0" borderId="0" xfId="0" applyFont="1" applyFill="1" applyBorder="1" applyAlignment="1">
      <alignment horizontal="left" vertical="center" wrapText="1"/>
    </xf>
    <xf numFmtId="0" fontId="63" fillId="0" borderId="0" xfId="0" applyFont="1" applyFill="1" applyBorder="1" applyAlignment="1">
      <alignment horizontal="center" vertical="top" wrapText="1"/>
    </xf>
    <xf numFmtId="0" fontId="62" fillId="0" borderId="0" xfId="0" applyFont="1" applyFill="1" applyBorder="1" applyAlignment="1">
      <alignment horizontal="left" vertical="top" wrapText="1"/>
    </xf>
    <xf numFmtId="0" fontId="0" fillId="0" borderId="0" xfId="0" applyFill="1" applyBorder="1" applyAlignment="1">
      <alignment vertical="top"/>
    </xf>
    <xf numFmtId="0" fontId="62" fillId="0" borderId="0" xfId="0" applyFont="1" applyFill="1" applyBorder="1" applyAlignment="1">
      <alignment wrapText="1"/>
    </xf>
    <xf numFmtId="0" fontId="64" fillId="0" borderId="0" xfId="1" applyFont="1" applyAlignment="1" applyProtection="1">
      <alignment horizontal="left" vertical="center" wrapText="1"/>
    </xf>
    <xf numFmtId="0" fontId="0" fillId="0" borderId="30" xfId="0" applyBorder="1" applyAlignment="1">
      <alignment vertical="top"/>
    </xf>
    <xf numFmtId="0" fontId="65" fillId="9" borderId="1" xfId="0" applyFont="1" applyFill="1" applyBorder="1" applyAlignment="1">
      <alignment horizontal="center" vertical="center" wrapText="1"/>
    </xf>
    <xf numFmtId="0" fontId="66" fillId="0" borderId="0" xfId="0" applyFont="1" applyFill="1" applyAlignment="1">
      <alignment horizontal="center" vertical="center"/>
    </xf>
    <xf numFmtId="0" fontId="63" fillId="9" borderId="24" xfId="0" applyFont="1" applyFill="1" applyBorder="1" applyAlignment="1">
      <alignment horizontal="left" vertical="top" wrapText="1"/>
    </xf>
    <xf numFmtId="0" fontId="63" fillId="9" borderId="25" xfId="0" applyFont="1" applyFill="1" applyBorder="1" applyAlignment="1">
      <alignment horizontal="left" vertical="top" wrapText="1"/>
    </xf>
    <xf numFmtId="0" fontId="63" fillId="9" borderId="29" xfId="0" applyFont="1" applyFill="1" applyBorder="1" applyAlignment="1">
      <alignment horizontal="left" vertical="top" wrapText="1"/>
    </xf>
    <xf numFmtId="0" fontId="63" fillId="9" borderId="27" xfId="0" applyFont="1" applyFill="1" applyBorder="1" applyAlignment="1">
      <alignment horizontal="left" vertical="top" wrapText="1"/>
    </xf>
    <xf numFmtId="0" fontId="63" fillId="9" borderId="26" xfId="0" applyFont="1" applyFill="1" applyBorder="1" applyAlignment="1">
      <alignment horizontal="left" vertical="top" wrapText="1"/>
    </xf>
    <xf numFmtId="0" fontId="67" fillId="9" borderId="0" xfId="0" applyFont="1" applyFill="1" applyAlignment="1">
      <alignment vertical="top" wrapText="1"/>
    </xf>
    <xf numFmtId="0" fontId="5" fillId="0" borderId="13" xfId="0" applyFont="1" applyFill="1" applyBorder="1" applyAlignment="1" applyProtection="1">
      <alignment horizontal="left" vertical="top" wrapText="1"/>
      <protection locked="0" hidden="1"/>
    </xf>
    <xf numFmtId="0" fontId="0" fillId="0" borderId="1" xfId="0" applyBorder="1" applyAlignment="1">
      <alignment wrapText="1"/>
    </xf>
    <xf numFmtId="0" fontId="6" fillId="0" borderId="0" xfId="1" applyBorder="1" applyAlignment="1" applyProtection="1">
      <alignment horizontal="left" vertical="top" wrapText="1"/>
      <protection hidden="1"/>
    </xf>
    <xf numFmtId="0" fontId="16" fillId="0" borderId="0" xfId="0" applyFont="1" applyAlignment="1" applyProtection="1">
      <alignment horizontal="left" vertical="top"/>
      <protection hidden="1"/>
    </xf>
    <xf numFmtId="0" fontId="1" fillId="0" borderId="0" xfId="0" applyFont="1" applyAlignment="1" applyProtection="1">
      <alignment horizontal="left" vertical="top"/>
      <protection hidden="1"/>
    </xf>
    <xf numFmtId="0" fontId="50" fillId="3" borderId="2" xfId="0" applyFont="1" applyFill="1" applyBorder="1" applyAlignment="1" applyProtection="1">
      <alignment vertical="top" wrapText="1"/>
      <protection hidden="1"/>
    </xf>
    <xf numFmtId="0" fontId="0" fillId="0" borderId="14" xfId="0" applyBorder="1" applyAlignment="1">
      <alignment vertical="top" wrapText="1"/>
    </xf>
    <xf numFmtId="0" fontId="6" fillId="0" borderId="15" xfId="1" applyBorder="1" applyAlignment="1" applyProtection="1">
      <alignment horizontal="left" vertical="top" wrapText="1"/>
      <protection hidden="1"/>
    </xf>
    <xf numFmtId="0" fontId="16" fillId="0" borderId="16" xfId="0" applyFont="1" applyBorder="1" applyAlignment="1" applyProtection="1">
      <alignment horizontal="left" vertical="top" wrapText="1"/>
      <protection hidden="1"/>
    </xf>
    <xf numFmtId="0" fontId="50" fillId="3" borderId="8" xfId="0" applyFont="1" applyFill="1" applyBorder="1" applyAlignment="1" applyProtection="1">
      <alignment vertical="top"/>
      <protection hidden="1"/>
    </xf>
    <xf numFmtId="0" fontId="51" fillId="3" borderId="8" xfId="0" applyFont="1" applyFill="1" applyBorder="1" applyAlignment="1" applyProtection="1">
      <alignment vertical="top"/>
      <protection hidden="1"/>
    </xf>
    <xf numFmtId="0" fontId="46" fillId="0" borderId="17" xfId="0" applyFont="1" applyFill="1" applyBorder="1" applyAlignment="1" applyProtection="1">
      <alignment horizontal="left" vertical="top" wrapText="1"/>
      <protection hidden="1"/>
    </xf>
    <xf numFmtId="0" fontId="16" fillId="0" borderId="18" xfId="0" applyFont="1" applyBorder="1" applyAlignment="1" applyProtection="1">
      <alignment horizontal="left" vertical="top" wrapText="1"/>
      <protection hidden="1"/>
    </xf>
    <xf numFmtId="14" fontId="46" fillId="0" borderId="15" xfId="0" applyNumberFormat="1" applyFont="1" applyFill="1" applyBorder="1" applyAlignment="1" applyProtection="1">
      <alignment horizontal="left" vertical="top" wrapText="1"/>
      <protection hidden="1"/>
    </xf>
    <xf numFmtId="14" fontId="46" fillId="0" borderId="16" xfId="0" applyNumberFormat="1" applyFont="1" applyFill="1" applyBorder="1" applyAlignment="1" applyProtection="1">
      <alignment horizontal="left" vertical="top" wrapText="1"/>
      <protection hidden="1"/>
    </xf>
    <xf numFmtId="0" fontId="46" fillId="0" borderId="15" xfId="0" applyFont="1" applyFill="1" applyBorder="1" applyAlignment="1" applyProtection="1">
      <alignment horizontal="left" vertical="top" wrapText="1"/>
      <protection hidden="1"/>
    </xf>
    <xf numFmtId="0" fontId="46" fillId="0" borderId="16" xfId="0" applyFont="1" applyFill="1" applyBorder="1" applyAlignment="1" applyProtection="1">
      <alignment horizontal="left" vertical="top" wrapText="1"/>
      <protection hidden="1"/>
    </xf>
    <xf numFmtId="0" fontId="50" fillId="3" borderId="8" xfId="0" applyFont="1" applyFill="1" applyBorder="1" applyAlignment="1" applyProtection="1">
      <alignment vertical="top" wrapText="1"/>
      <protection hidden="1"/>
    </xf>
    <xf numFmtId="0" fontId="16" fillId="0" borderId="19" xfId="0" applyFont="1" applyBorder="1" applyAlignment="1" applyProtection="1">
      <alignment horizontal="left" vertical="top" wrapText="1"/>
      <protection hidden="1"/>
    </xf>
    <xf numFmtId="0" fontId="16" fillId="0" borderId="17" xfId="0" applyFont="1" applyBorder="1" applyAlignment="1" applyProtection="1">
      <alignment horizontal="left" vertical="top" wrapText="1"/>
      <protection hidden="1"/>
    </xf>
    <xf numFmtId="0" fontId="16" fillId="0" borderId="0" xfId="0" applyFont="1" applyFill="1" applyBorder="1" applyProtection="1">
      <protection locked="0" hidden="1"/>
    </xf>
    <xf numFmtId="0" fontId="61" fillId="0" borderId="0" xfId="0" applyFont="1" applyBorder="1" applyAlignment="1" applyProtection="1">
      <alignment wrapText="1"/>
      <protection hidden="1"/>
    </xf>
    <xf numFmtId="0" fontId="16" fillId="0" borderId="15" xfId="0" applyFont="1" applyBorder="1" applyAlignment="1" applyProtection="1">
      <alignment horizontal="left" vertical="top" wrapText="1"/>
      <protection hidden="1"/>
    </xf>
    <xf numFmtId="0" fontId="61" fillId="0" borderId="0" xfId="0" applyFont="1" applyBorder="1" applyAlignment="1" applyProtection="1">
      <alignment vertical="center"/>
      <protection locked="0" hidden="1"/>
    </xf>
    <xf numFmtId="0" fontId="51" fillId="3" borderId="8" xfId="0" applyFont="1" applyFill="1" applyBorder="1" applyAlignment="1" applyProtection="1">
      <alignment vertical="top" wrapText="1"/>
      <protection hidden="1"/>
    </xf>
    <xf numFmtId="0" fontId="46" fillId="0" borderId="18" xfId="0" applyFont="1" applyFill="1" applyBorder="1" applyAlignment="1" applyProtection="1">
      <alignment horizontal="left" vertical="top" wrapText="1"/>
      <protection hidden="1"/>
    </xf>
    <xf numFmtId="0" fontId="7" fillId="7" borderId="0" xfId="0" applyFont="1" applyFill="1" applyBorder="1" applyAlignment="1" applyProtection="1">
      <alignment horizontal="center" vertical="center" wrapText="1"/>
      <protection hidden="1"/>
    </xf>
    <xf numFmtId="0" fontId="37" fillId="0" borderId="0" xfId="1" applyFont="1" applyAlignment="1" applyProtection="1">
      <alignment horizontal="center"/>
      <protection locked="0" hidden="1"/>
    </xf>
    <xf numFmtId="0" fontId="23" fillId="3" borderId="8" xfId="0" applyFont="1" applyFill="1" applyBorder="1" applyAlignment="1" applyProtection="1">
      <alignment vertical="top" wrapText="1"/>
      <protection hidden="1"/>
    </xf>
    <xf numFmtId="0" fontId="7" fillId="7" borderId="0" xfId="0" applyFont="1" applyFill="1" applyBorder="1" applyAlignment="1">
      <alignment horizontal="center" vertical="center" wrapText="1"/>
    </xf>
    <xf numFmtId="0" fontId="37" fillId="0" borderId="0" xfId="1" applyFont="1" applyAlignment="1" applyProtection="1">
      <alignment horizontal="center"/>
      <protection locked="0"/>
    </xf>
    <xf numFmtId="0" fontId="23" fillId="3" borderId="8" xfId="0" applyFont="1" applyFill="1" applyBorder="1" applyAlignment="1">
      <alignment vertical="top" wrapText="1"/>
    </xf>
    <xf numFmtId="0" fontId="2" fillId="3" borderId="8" xfId="0" applyFont="1" applyFill="1" applyBorder="1" applyAlignment="1">
      <alignment vertical="top" wrapText="1"/>
    </xf>
    <xf numFmtId="0" fontId="29" fillId="0" borderId="0" xfId="1" applyFont="1" applyAlignment="1" applyProtection="1">
      <alignment horizontal="center"/>
      <protection locked="0"/>
    </xf>
    <xf numFmtId="0" fontId="23" fillId="3" borderId="9" xfId="0" applyFont="1" applyFill="1" applyBorder="1" applyAlignment="1">
      <alignment vertical="top" wrapText="1"/>
    </xf>
    <xf numFmtId="0" fontId="23" fillId="3" borderId="23" xfId="0" applyFont="1" applyFill="1" applyBorder="1" applyAlignment="1">
      <alignment vertical="top" wrapText="1"/>
    </xf>
    <xf numFmtId="0" fontId="30" fillId="0" borderId="0" xfId="0" applyFont="1" applyFill="1" applyBorder="1" applyAlignment="1">
      <alignment horizontal="center" vertical="center" wrapText="1"/>
    </xf>
    <xf numFmtId="0" fontId="11" fillId="0" borderId="0" xfId="1" applyFont="1" applyAlignment="1" applyProtection="1">
      <alignment horizontal="left"/>
      <protection locked="0" hidden="1"/>
    </xf>
    <xf numFmtId="0" fontId="9" fillId="0" borderId="0" xfId="0" applyFont="1" applyAlignment="1" applyProtection="1">
      <alignment horizontal="left"/>
      <protection hidden="1"/>
    </xf>
  </cellXfs>
  <cellStyles count="2">
    <cellStyle name="Hyperlink" xfId="1" builtinId="8"/>
    <cellStyle name="Normal" xfId="0" builtinId="0"/>
  </cellStyles>
  <dxfs count="66">
    <dxf>
      <fill>
        <patternFill>
          <bgColor indexed="9"/>
        </patternFill>
      </fill>
    </dxf>
    <dxf>
      <fill>
        <patternFill>
          <bgColor indexed="9"/>
        </patternFill>
      </fill>
    </dxf>
    <dxf>
      <font>
        <condense val="0"/>
        <extend val="0"/>
        <color auto="1"/>
      </font>
      <fill>
        <patternFill>
          <bgColor indexed="9"/>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18"/>
        </patternFill>
      </fill>
    </dxf>
    <dxf>
      <font>
        <b/>
        <i val="0"/>
        <condense val="0"/>
        <extend val="0"/>
        <color indexed="9"/>
      </font>
      <fill>
        <patternFill>
          <bgColor indexed="18"/>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18"/>
        </patternFill>
      </fill>
    </dxf>
    <dxf>
      <font>
        <b/>
        <i val="0"/>
        <condense val="0"/>
        <extend val="0"/>
        <color indexed="9"/>
      </font>
      <fill>
        <patternFill>
          <bgColor indexed="18"/>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2"/>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50"/>
        </patternFill>
      </fill>
    </dxf>
    <dxf>
      <font>
        <b/>
        <i val="0"/>
        <condense val="0"/>
        <extend val="0"/>
        <color indexed="9"/>
      </font>
      <fill>
        <patternFill>
          <bgColor indexed="51"/>
        </patternFill>
      </fill>
    </dxf>
    <dxf>
      <font>
        <b/>
        <i val="0"/>
        <condense val="0"/>
        <extend val="0"/>
        <color indexed="9"/>
      </font>
      <fill>
        <patternFill>
          <bgColor indexed="10"/>
        </patternFill>
      </fill>
    </dxf>
    <dxf>
      <font>
        <b/>
        <i val="0"/>
        <condense val="0"/>
        <extend val="0"/>
        <color indexed="9"/>
      </font>
      <fill>
        <patternFill>
          <bgColor indexed="21"/>
        </patternFill>
      </fill>
      <border>
        <left style="thin">
          <color indexed="64"/>
        </left>
        <right style="thin">
          <color indexed="64"/>
        </right>
        <top style="thin">
          <color indexed="64"/>
        </top>
        <bottom style="thin">
          <color indexed="64"/>
        </bottom>
      </border>
    </dxf>
    <dxf>
      <font>
        <b/>
        <i val="0"/>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patternType="none">
          <bgColor indexed="65"/>
        </patternFill>
      </fill>
      <border>
        <left style="thin">
          <color indexed="10"/>
        </left>
        <right style="thin">
          <color indexed="10"/>
        </right>
        <top style="thin">
          <color indexed="10"/>
        </top>
        <bottom style="thin">
          <color indexed="10"/>
        </bottom>
      </border>
    </dxf>
    <dxf>
      <fill>
        <patternFill patternType="none">
          <bgColor indexed="65"/>
        </patternFill>
      </fill>
      <border>
        <left style="thin">
          <color indexed="10"/>
        </left>
        <right style="thin">
          <color indexed="10"/>
        </right>
        <top style="thin">
          <color indexed="10"/>
        </top>
        <bottom style="thin">
          <color indexed="1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7C1642"/>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CC"/>
      <color rgb="FF66FFC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126069376329355E-2"/>
          <c:y val="6.3291139240506333E-2"/>
          <c:w val="0.87989368286453051"/>
          <c:h val="0.54430379746835444"/>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Summary'!$C$7</c:f>
              <c:numCache>
                <c:formatCode>General</c:formatCode>
                <c:ptCount val="1"/>
                <c:pt idx="0">
                  <c:v>0</c:v>
                </c:pt>
              </c:numCache>
            </c:numRef>
          </c:val>
          <c:extLst>
            <c:ext xmlns:c16="http://schemas.microsoft.com/office/drawing/2014/chart" uri="{C3380CC4-5D6E-409C-BE32-E72D297353CC}">
              <c16:uniqueId val="{00000000-79C8-425F-A598-9C3729A16FAD}"/>
            </c:ext>
          </c:extLst>
        </c:ser>
        <c:ser>
          <c:idx val="1"/>
          <c:order val="1"/>
          <c:spPr>
            <a:solidFill>
              <a:srgbClr val="FFCC00"/>
            </a:solidFill>
            <a:ln w="12700">
              <a:solidFill>
                <a:srgbClr val="000000"/>
              </a:solidFill>
              <a:prstDash val="solid"/>
            </a:ln>
          </c:spPr>
          <c:invertIfNegative val="0"/>
          <c:val>
            <c:numRef>
              <c:f>'Score Summary'!$D$7</c:f>
              <c:numCache>
                <c:formatCode>General</c:formatCode>
                <c:ptCount val="1"/>
                <c:pt idx="0">
                  <c:v>1</c:v>
                </c:pt>
              </c:numCache>
            </c:numRef>
          </c:val>
          <c:extLst>
            <c:ext xmlns:c16="http://schemas.microsoft.com/office/drawing/2014/chart" uri="{C3380CC4-5D6E-409C-BE32-E72D297353CC}">
              <c16:uniqueId val="{00000001-79C8-425F-A598-9C3729A16FAD}"/>
            </c:ext>
          </c:extLst>
        </c:ser>
        <c:ser>
          <c:idx val="2"/>
          <c:order val="2"/>
          <c:spPr>
            <a:solidFill>
              <a:srgbClr val="00FF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03-79C8-425F-A598-9C3729A16FAD}"/>
              </c:ext>
            </c:extLst>
          </c:dPt>
          <c:val>
            <c:numRef>
              <c:f>'Score Summary'!$E$7</c:f>
              <c:numCache>
                <c:formatCode>General</c:formatCode>
                <c:ptCount val="1"/>
                <c:pt idx="0">
                  <c:v>3</c:v>
                </c:pt>
              </c:numCache>
            </c:numRef>
          </c:val>
          <c:extLst>
            <c:ext xmlns:c16="http://schemas.microsoft.com/office/drawing/2014/chart" uri="{C3380CC4-5D6E-409C-BE32-E72D297353CC}">
              <c16:uniqueId val="{00000004-79C8-425F-A598-9C3729A16FAD}"/>
            </c:ext>
          </c:extLst>
        </c:ser>
        <c:ser>
          <c:idx val="3"/>
          <c:order val="3"/>
          <c:spPr>
            <a:solidFill>
              <a:srgbClr val="C0C0C0"/>
            </a:solidFill>
            <a:ln w="12700">
              <a:solidFill>
                <a:srgbClr val="000000"/>
              </a:solidFill>
              <a:prstDash val="solid"/>
            </a:ln>
          </c:spPr>
          <c:invertIfNegative val="0"/>
          <c:val>
            <c:numRef>
              <c:f>'Score Summary'!$F$7</c:f>
              <c:numCache>
                <c:formatCode>General</c:formatCode>
                <c:ptCount val="1"/>
                <c:pt idx="0">
                  <c:v>0</c:v>
                </c:pt>
              </c:numCache>
            </c:numRef>
          </c:val>
          <c:extLst>
            <c:ext xmlns:c16="http://schemas.microsoft.com/office/drawing/2014/chart" uri="{C3380CC4-5D6E-409C-BE32-E72D297353CC}">
              <c16:uniqueId val="{00000005-79C8-425F-A598-9C3729A16FAD}"/>
            </c:ext>
          </c:extLst>
        </c:ser>
        <c:dLbls>
          <c:showLegendKey val="0"/>
          <c:showVal val="0"/>
          <c:showCatName val="0"/>
          <c:showSerName val="0"/>
          <c:showPercent val="0"/>
          <c:showBubbleSize val="0"/>
        </c:dLbls>
        <c:gapWidth val="0"/>
        <c:overlap val="100"/>
        <c:axId val="132485888"/>
        <c:axId val="132487808"/>
      </c:barChart>
      <c:catAx>
        <c:axId val="1324858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32487808"/>
        <c:crosses val="autoZero"/>
        <c:auto val="1"/>
        <c:lblAlgn val="ctr"/>
        <c:lblOffset val="100"/>
        <c:tickLblSkip val="1"/>
        <c:tickMarkSkip val="1"/>
        <c:noMultiLvlLbl val="0"/>
      </c:catAx>
      <c:valAx>
        <c:axId val="13248780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48588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Summary'!$C$23</c:f>
              <c:numCache>
                <c:formatCode>General</c:formatCode>
                <c:ptCount val="1"/>
                <c:pt idx="0">
                  <c:v>0</c:v>
                </c:pt>
              </c:numCache>
            </c:numRef>
          </c:val>
          <c:extLst>
            <c:ext xmlns:c16="http://schemas.microsoft.com/office/drawing/2014/chart" uri="{C3380CC4-5D6E-409C-BE32-E72D297353CC}">
              <c16:uniqueId val="{00000000-DD1E-44E9-9CD7-8AB09CA41180}"/>
            </c:ext>
          </c:extLst>
        </c:ser>
        <c:ser>
          <c:idx val="1"/>
          <c:order val="1"/>
          <c:spPr>
            <a:solidFill>
              <a:srgbClr val="FFCC00"/>
            </a:solidFill>
            <a:ln w="12700">
              <a:solidFill>
                <a:srgbClr val="000000"/>
              </a:solidFill>
              <a:prstDash val="solid"/>
            </a:ln>
          </c:spPr>
          <c:invertIfNegative val="0"/>
          <c:val>
            <c:numRef>
              <c:f>'Score Summary'!$D$23</c:f>
              <c:numCache>
                <c:formatCode>General</c:formatCode>
                <c:ptCount val="1"/>
                <c:pt idx="0">
                  <c:v>0</c:v>
                </c:pt>
              </c:numCache>
            </c:numRef>
          </c:val>
          <c:extLst>
            <c:ext xmlns:c16="http://schemas.microsoft.com/office/drawing/2014/chart" uri="{C3380CC4-5D6E-409C-BE32-E72D297353CC}">
              <c16:uniqueId val="{00000001-DD1E-44E9-9CD7-8AB09CA41180}"/>
            </c:ext>
          </c:extLst>
        </c:ser>
        <c:ser>
          <c:idx val="2"/>
          <c:order val="2"/>
          <c:spPr>
            <a:solidFill>
              <a:srgbClr val="99CC00"/>
            </a:solidFill>
            <a:ln w="12700">
              <a:solidFill>
                <a:srgbClr val="000000"/>
              </a:solidFill>
              <a:prstDash val="solid"/>
            </a:ln>
          </c:spPr>
          <c:invertIfNegative val="0"/>
          <c:val>
            <c:numRef>
              <c:f>'Score Summary'!$E$23</c:f>
              <c:numCache>
                <c:formatCode>General</c:formatCode>
                <c:ptCount val="1"/>
                <c:pt idx="0">
                  <c:v>4</c:v>
                </c:pt>
              </c:numCache>
            </c:numRef>
          </c:val>
          <c:extLst>
            <c:ext xmlns:c16="http://schemas.microsoft.com/office/drawing/2014/chart" uri="{C3380CC4-5D6E-409C-BE32-E72D297353CC}">
              <c16:uniqueId val="{00000002-DD1E-44E9-9CD7-8AB09CA41180}"/>
            </c:ext>
          </c:extLst>
        </c:ser>
        <c:ser>
          <c:idx val="3"/>
          <c:order val="3"/>
          <c:spPr>
            <a:solidFill>
              <a:srgbClr val="C0C0C0"/>
            </a:solidFill>
            <a:ln w="12700">
              <a:solidFill>
                <a:srgbClr val="000000"/>
              </a:solidFill>
              <a:prstDash val="solid"/>
            </a:ln>
          </c:spPr>
          <c:invertIfNegative val="0"/>
          <c:val>
            <c:numRef>
              <c:f>'Score Summary'!$F$23</c:f>
              <c:numCache>
                <c:formatCode>General</c:formatCode>
                <c:ptCount val="1"/>
                <c:pt idx="0">
                  <c:v>0</c:v>
                </c:pt>
              </c:numCache>
            </c:numRef>
          </c:val>
          <c:extLst>
            <c:ext xmlns:c16="http://schemas.microsoft.com/office/drawing/2014/chart" uri="{C3380CC4-5D6E-409C-BE32-E72D297353CC}">
              <c16:uniqueId val="{00000003-DD1E-44E9-9CD7-8AB09CA41180}"/>
            </c:ext>
          </c:extLst>
        </c:ser>
        <c:dLbls>
          <c:showLegendKey val="0"/>
          <c:showVal val="0"/>
          <c:showCatName val="0"/>
          <c:showSerName val="0"/>
          <c:showPercent val="0"/>
          <c:showBubbleSize val="0"/>
        </c:dLbls>
        <c:gapWidth val="0"/>
        <c:overlap val="100"/>
        <c:axId val="132005248"/>
        <c:axId val="132007040"/>
      </c:barChart>
      <c:catAx>
        <c:axId val="1320052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32007040"/>
        <c:crosses val="autoZero"/>
        <c:auto val="1"/>
        <c:lblAlgn val="ctr"/>
        <c:lblOffset val="100"/>
        <c:tickLblSkip val="1"/>
        <c:tickMarkSkip val="1"/>
        <c:noMultiLvlLbl val="0"/>
      </c:catAx>
      <c:valAx>
        <c:axId val="13200704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005248"/>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Summary'!$C$21</c:f>
              <c:numCache>
                <c:formatCode>General</c:formatCode>
                <c:ptCount val="1"/>
                <c:pt idx="0">
                  <c:v>0</c:v>
                </c:pt>
              </c:numCache>
            </c:numRef>
          </c:val>
          <c:extLst>
            <c:ext xmlns:c16="http://schemas.microsoft.com/office/drawing/2014/chart" uri="{C3380CC4-5D6E-409C-BE32-E72D297353CC}">
              <c16:uniqueId val="{00000000-52BA-4DCF-85E9-9A43D34D45DF}"/>
            </c:ext>
          </c:extLst>
        </c:ser>
        <c:ser>
          <c:idx val="1"/>
          <c:order val="1"/>
          <c:spPr>
            <a:solidFill>
              <a:srgbClr val="FFCC00"/>
            </a:solidFill>
            <a:ln w="12700">
              <a:solidFill>
                <a:srgbClr val="000000"/>
              </a:solidFill>
              <a:prstDash val="solid"/>
            </a:ln>
          </c:spPr>
          <c:invertIfNegative val="0"/>
          <c:val>
            <c:numRef>
              <c:f>'Score Summary'!$D$21</c:f>
              <c:numCache>
                <c:formatCode>General</c:formatCode>
                <c:ptCount val="1"/>
                <c:pt idx="0">
                  <c:v>0</c:v>
                </c:pt>
              </c:numCache>
            </c:numRef>
          </c:val>
          <c:extLst>
            <c:ext xmlns:c16="http://schemas.microsoft.com/office/drawing/2014/chart" uri="{C3380CC4-5D6E-409C-BE32-E72D297353CC}">
              <c16:uniqueId val="{00000001-52BA-4DCF-85E9-9A43D34D45DF}"/>
            </c:ext>
          </c:extLst>
        </c:ser>
        <c:ser>
          <c:idx val="2"/>
          <c:order val="2"/>
          <c:spPr>
            <a:solidFill>
              <a:srgbClr val="99CC00"/>
            </a:solidFill>
            <a:ln w="12700">
              <a:solidFill>
                <a:srgbClr val="000000"/>
              </a:solidFill>
              <a:prstDash val="solid"/>
            </a:ln>
          </c:spPr>
          <c:invertIfNegative val="0"/>
          <c:val>
            <c:numRef>
              <c:f>'Score Summary'!$E$21</c:f>
              <c:numCache>
                <c:formatCode>General</c:formatCode>
                <c:ptCount val="1"/>
                <c:pt idx="0">
                  <c:v>4</c:v>
                </c:pt>
              </c:numCache>
            </c:numRef>
          </c:val>
          <c:extLst>
            <c:ext xmlns:c16="http://schemas.microsoft.com/office/drawing/2014/chart" uri="{C3380CC4-5D6E-409C-BE32-E72D297353CC}">
              <c16:uniqueId val="{00000002-52BA-4DCF-85E9-9A43D34D45DF}"/>
            </c:ext>
          </c:extLst>
        </c:ser>
        <c:ser>
          <c:idx val="3"/>
          <c:order val="3"/>
          <c:spPr>
            <a:solidFill>
              <a:srgbClr val="C0C0C0"/>
            </a:solidFill>
            <a:ln w="12700">
              <a:solidFill>
                <a:srgbClr val="000000"/>
              </a:solidFill>
              <a:prstDash val="solid"/>
            </a:ln>
          </c:spPr>
          <c:invertIfNegative val="0"/>
          <c:val>
            <c:numRef>
              <c:f>'Score Summary'!$F$21</c:f>
              <c:numCache>
                <c:formatCode>General</c:formatCode>
                <c:ptCount val="1"/>
                <c:pt idx="0">
                  <c:v>0</c:v>
                </c:pt>
              </c:numCache>
            </c:numRef>
          </c:val>
          <c:extLst>
            <c:ext xmlns:c16="http://schemas.microsoft.com/office/drawing/2014/chart" uri="{C3380CC4-5D6E-409C-BE32-E72D297353CC}">
              <c16:uniqueId val="{00000003-52BA-4DCF-85E9-9A43D34D45DF}"/>
            </c:ext>
          </c:extLst>
        </c:ser>
        <c:dLbls>
          <c:showLegendKey val="0"/>
          <c:showVal val="0"/>
          <c:showCatName val="0"/>
          <c:showSerName val="0"/>
          <c:showPercent val="0"/>
          <c:showBubbleSize val="0"/>
        </c:dLbls>
        <c:gapWidth val="0"/>
        <c:overlap val="100"/>
        <c:axId val="132037248"/>
        <c:axId val="132120960"/>
      </c:barChart>
      <c:catAx>
        <c:axId val="1320372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32120960"/>
        <c:crosses val="autoZero"/>
        <c:auto val="1"/>
        <c:lblAlgn val="ctr"/>
        <c:lblOffset val="100"/>
        <c:tickLblSkip val="1"/>
        <c:tickMarkSkip val="1"/>
        <c:noMultiLvlLbl val="0"/>
      </c:catAx>
      <c:valAx>
        <c:axId val="132120960"/>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2037248"/>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Summary'!$C$9</c:f>
              <c:numCache>
                <c:formatCode>General</c:formatCode>
                <c:ptCount val="1"/>
                <c:pt idx="0">
                  <c:v>0</c:v>
                </c:pt>
              </c:numCache>
            </c:numRef>
          </c:val>
          <c:extLst>
            <c:ext xmlns:c16="http://schemas.microsoft.com/office/drawing/2014/chart" uri="{C3380CC4-5D6E-409C-BE32-E72D297353CC}">
              <c16:uniqueId val="{00000000-93EC-46C5-BAA5-E7325B974593}"/>
            </c:ext>
          </c:extLst>
        </c:ser>
        <c:ser>
          <c:idx val="1"/>
          <c:order val="1"/>
          <c:spPr>
            <a:solidFill>
              <a:srgbClr val="FFCC00"/>
            </a:solidFill>
            <a:ln w="12700">
              <a:solidFill>
                <a:srgbClr val="000000"/>
              </a:solidFill>
              <a:prstDash val="solid"/>
            </a:ln>
          </c:spPr>
          <c:invertIfNegative val="0"/>
          <c:val>
            <c:numRef>
              <c:f>'Score Summary'!$D$9</c:f>
              <c:numCache>
                <c:formatCode>General</c:formatCode>
                <c:ptCount val="1"/>
                <c:pt idx="0">
                  <c:v>0</c:v>
                </c:pt>
              </c:numCache>
            </c:numRef>
          </c:val>
          <c:extLst>
            <c:ext xmlns:c16="http://schemas.microsoft.com/office/drawing/2014/chart" uri="{C3380CC4-5D6E-409C-BE32-E72D297353CC}">
              <c16:uniqueId val="{00000001-93EC-46C5-BAA5-E7325B974593}"/>
            </c:ext>
          </c:extLst>
        </c:ser>
        <c:ser>
          <c:idx val="2"/>
          <c:order val="2"/>
          <c:spPr>
            <a:solidFill>
              <a:srgbClr val="99CC00"/>
            </a:solidFill>
            <a:ln w="12700">
              <a:solidFill>
                <a:srgbClr val="000000"/>
              </a:solidFill>
              <a:prstDash val="solid"/>
            </a:ln>
          </c:spPr>
          <c:invertIfNegative val="0"/>
          <c:val>
            <c:numRef>
              <c:f>'Score Summary'!$E$9</c:f>
              <c:numCache>
                <c:formatCode>General</c:formatCode>
                <c:ptCount val="1"/>
                <c:pt idx="0">
                  <c:v>5</c:v>
                </c:pt>
              </c:numCache>
            </c:numRef>
          </c:val>
          <c:extLst>
            <c:ext xmlns:c16="http://schemas.microsoft.com/office/drawing/2014/chart" uri="{C3380CC4-5D6E-409C-BE32-E72D297353CC}">
              <c16:uniqueId val="{00000002-93EC-46C5-BAA5-E7325B974593}"/>
            </c:ext>
          </c:extLst>
        </c:ser>
        <c:ser>
          <c:idx val="3"/>
          <c:order val="3"/>
          <c:spPr>
            <a:solidFill>
              <a:srgbClr val="C0C0C0"/>
            </a:solidFill>
            <a:ln w="12700">
              <a:solidFill>
                <a:srgbClr val="000000"/>
              </a:solidFill>
              <a:prstDash val="solid"/>
            </a:ln>
          </c:spPr>
          <c:invertIfNegative val="0"/>
          <c:val>
            <c:numRef>
              <c:f>'Score Summary'!$F$9</c:f>
              <c:numCache>
                <c:formatCode>General</c:formatCode>
                <c:ptCount val="1"/>
                <c:pt idx="0">
                  <c:v>0</c:v>
                </c:pt>
              </c:numCache>
            </c:numRef>
          </c:val>
          <c:extLst>
            <c:ext xmlns:c16="http://schemas.microsoft.com/office/drawing/2014/chart" uri="{C3380CC4-5D6E-409C-BE32-E72D297353CC}">
              <c16:uniqueId val="{00000003-93EC-46C5-BAA5-E7325B974593}"/>
            </c:ext>
          </c:extLst>
        </c:ser>
        <c:dLbls>
          <c:showLegendKey val="0"/>
          <c:showVal val="0"/>
          <c:showCatName val="0"/>
          <c:showSerName val="0"/>
          <c:showPercent val="0"/>
          <c:showBubbleSize val="0"/>
        </c:dLbls>
        <c:gapWidth val="0"/>
        <c:overlap val="100"/>
        <c:axId val="156651520"/>
        <c:axId val="156653824"/>
      </c:barChart>
      <c:catAx>
        <c:axId val="156651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56653824"/>
        <c:crosses val="autoZero"/>
        <c:auto val="1"/>
        <c:lblAlgn val="ctr"/>
        <c:lblOffset val="100"/>
        <c:tickLblSkip val="1"/>
        <c:tickMarkSkip val="1"/>
        <c:noMultiLvlLbl val="0"/>
      </c:catAx>
      <c:valAx>
        <c:axId val="15665382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665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Summary'!$C$11</c:f>
              <c:numCache>
                <c:formatCode>General</c:formatCode>
                <c:ptCount val="1"/>
                <c:pt idx="0">
                  <c:v>0</c:v>
                </c:pt>
              </c:numCache>
            </c:numRef>
          </c:val>
          <c:extLst>
            <c:ext xmlns:c16="http://schemas.microsoft.com/office/drawing/2014/chart" uri="{C3380CC4-5D6E-409C-BE32-E72D297353CC}">
              <c16:uniqueId val="{00000000-C9EC-4106-9DE0-A48009D426E8}"/>
            </c:ext>
          </c:extLst>
        </c:ser>
        <c:ser>
          <c:idx val="1"/>
          <c:order val="1"/>
          <c:spPr>
            <a:solidFill>
              <a:srgbClr val="FFCC00"/>
            </a:solidFill>
            <a:ln w="12700">
              <a:solidFill>
                <a:srgbClr val="000000"/>
              </a:solidFill>
              <a:prstDash val="solid"/>
            </a:ln>
          </c:spPr>
          <c:invertIfNegative val="0"/>
          <c:val>
            <c:numRef>
              <c:f>'Score Summary'!$D$11</c:f>
              <c:numCache>
                <c:formatCode>General</c:formatCode>
                <c:ptCount val="1"/>
                <c:pt idx="0">
                  <c:v>0</c:v>
                </c:pt>
              </c:numCache>
            </c:numRef>
          </c:val>
          <c:extLst>
            <c:ext xmlns:c16="http://schemas.microsoft.com/office/drawing/2014/chart" uri="{C3380CC4-5D6E-409C-BE32-E72D297353CC}">
              <c16:uniqueId val="{00000001-C9EC-4106-9DE0-A48009D426E8}"/>
            </c:ext>
          </c:extLst>
        </c:ser>
        <c:ser>
          <c:idx val="2"/>
          <c:order val="2"/>
          <c:spPr>
            <a:solidFill>
              <a:srgbClr val="99CC00"/>
            </a:solidFill>
            <a:ln w="12700">
              <a:solidFill>
                <a:srgbClr val="000000"/>
              </a:solidFill>
              <a:prstDash val="solid"/>
            </a:ln>
          </c:spPr>
          <c:invertIfNegative val="0"/>
          <c:val>
            <c:numRef>
              <c:f>'Score Summary'!$E$11</c:f>
              <c:numCache>
                <c:formatCode>General</c:formatCode>
                <c:ptCount val="1"/>
                <c:pt idx="0">
                  <c:v>3</c:v>
                </c:pt>
              </c:numCache>
            </c:numRef>
          </c:val>
          <c:extLst>
            <c:ext xmlns:c16="http://schemas.microsoft.com/office/drawing/2014/chart" uri="{C3380CC4-5D6E-409C-BE32-E72D297353CC}">
              <c16:uniqueId val="{00000002-C9EC-4106-9DE0-A48009D426E8}"/>
            </c:ext>
          </c:extLst>
        </c:ser>
        <c:ser>
          <c:idx val="3"/>
          <c:order val="3"/>
          <c:spPr>
            <a:solidFill>
              <a:srgbClr val="C0C0C0"/>
            </a:solidFill>
            <a:ln w="12700">
              <a:solidFill>
                <a:srgbClr val="000000"/>
              </a:solidFill>
              <a:prstDash val="solid"/>
            </a:ln>
          </c:spPr>
          <c:invertIfNegative val="0"/>
          <c:val>
            <c:numRef>
              <c:f>'Score Summary'!$F$11</c:f>
              <c:numCache>
                <c:formatCode>General</c:formatCode>
                <c:ptCount val="1"/>
                <c:pt idx="0">
                  <c:v>0</c:v>
                </c:pt>
              </c:numCache>
            </c:numRef>
          </c:val>
          <c:extLst>
            <c:ext xmlns:c16="http://schemas.microsoft.com/office/drawing/2014/chart" uri="{C3380CC4-5D6E-409C-BE32-E72D297353CC}">
              <c16:uniqueId val="{00000003-C9EC-4106-9DE0-A48009D426E8}"/>
            </c:ext>
          </c:extLst>
        </c:ser>
        <c:dLbls>
          <c:showLegendKey val="0"/>
          <c:showVal val="0"/>
          <c:showCatName val="0"/>
          <c:showSerName val="0"/>
          <c:showPercent val="0"/>
          <c:showBubbleSize val="0"/>
        </c:dLbls>
        <c:gapWidth val="0"/>
        <c:overlap val="100"/>
        <c:axId val="85972480"/>
        <c:axId val="85974016"/>
      </c:barChart>
      <c:catAx>
        <c:axId val="859724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5974016"/>
        <c:crosses val="autoZero"/>
        <c:auto val="1"/>
        <c:lblAlgn val="ctr"/>
        <c:lblOffset val="100"/>
        <c:tickLblSkip val="1"/>
        <c:tickMarkSkip val="1"/>
        <c:noMultiLvlLbl val="0"/>
      </c:catAx>
      <c:valAx>
        <c:axId val="8597401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9724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Summary'!$C$13</c:f>
              <c:numCache>
                <c:formatCode>General</c:formatCode>
                <c:ptCount val="1"/>
                <c:pt idx="0">
                  <c:v>0</c:v>
                </c:pt>
              </c:numCache>
            </c:numRef>
          </c:val>
          <c:extLst>
            <c:ext xmlns:c16="http://schemas.microsoft.com/office/drawing/2014/chart" uri="{C3380CC4-5D6E-409C-BE32-E72D297353CC}">
              <c16:uniqueId val="{00000000-44E7-47B9-88E8-279DCD5224C4}"/>
            </c:ext>
          </c:extLst>
        </c:ser>
        <c:ser>
          <c:idx val="1"/>
          <c:order val="1"/>
          <c:spPr>
            <a:solidFill>
              <a:srgbClr val="FFCC00"/>
            </a:solidFill>
            <a:ln w="12700">
              <a:solidFill>
                <a:srgbClr val="000000"/>
              </a:solidFill>
              <a:prstDash val="solid"/>
            </a:ln>
          </c:spPr>
          <c:invertIfNegative val="0"/>
          <c:val>
            <c:numRef>
              <c:f>'Score Summary'!$D$13</c:f>
              <c:numCache>
                <c:formatCode>General</c:formatCode>
                <c:ptCount val="1"/>
                <c:pt idx="0">
                  <c:v>0</c:v>
                </c:pt>
              </c:numCache>
            </c:numRef>
          </c:val>
          <c:extLst>
            <c:ext xmlns:c16="http://schemas.microsoft.com/office/drawing/2014/chart" uri="{C3380CC4-5D6E-409C-BE32-E72D297353CC}">
              <c16:uniqueId val="{00000001-44E7-47B9-88E8-279DCD5224C4}"/>
            </c:ext>
          </c:extLst>
        </c:ser>
        <c:ser>
          <c:idx val="2"/>
          <c:order val="2"/>
          <c:spPr>
            <a:solidFill>
              <a:srgbClr val="99CC00"/>
            </a:solidFill>
            <a:ln w="12700">
              <a:solidFill>
                <a:srgbClr val="000000"/>
              </a:solidFill>
              <a:prstDash val="solid"/>
            </a:ln>
          </c:spPr>
          <c:invertIfNegative val="0"/>
          <c:val>
            <c:numRef>
              <c:f>'Score Summary'!$E$13</c:f>
              <c:numCache>
                <c:formatCode>General</c:formatCode>
                <c:ptCount val="1"/>
                <c:pt idx="0">
                  <c:v>3</c:v>
                </c:pt>
              </c:numCache>
            </c:numRef>
          </c:val>
          <c:extLst>
            <c:ext xmlns:c16="http://schemas.microsoft.com/office/drawing/2014/chart" uri="{C3380CC4-5D6E-409C-BE32-E72D297353CC}">
              <c16:uniqueId val="{00000002-44E7-47B9-88E8-279DCD5224C4}"/>
            </c:ext>
          </c:extLst>
        </c:ser>
        <c:ser>
          <c:idx val="3"/>
          <c:order val="3"/>
          <c:spPr>
            <a:solidFill>
              <a:srgbClr val="C0C0C0"/>
            </a:solidFill>
            <a:ln w="12700">
              <a:solidFill>
                <a:srgbClr val="000000"/>
              </a:solidFill>
              <a:prstDash val="solid"/>
            </a:ln>
          </c:spPr>
          <c:invertIfNegative val="0"/>
          <c:val>
            <c:numRef>
              <c:f>'Score Summary'!$F$13</c:f>
              <c:numCache>
                <c:formatCode>General</c:formatCode>
                <c:ptCount val="1"/>
                <c:pt idx="0">
                  <c:v>0</c:v>
                </c:pt>
              </c:numCache>
            </c:numRef>
          </c:val>
          <c:extLst>
            <c:ext xmlns:c16="http://schemas.microsoft.com/office/drawing/2014/chart" uri="{C3380CC4-5D6E-409C-BE32-E72D297353CC}">
              <c16:uniqueId val="{00000003-44E7-47B9-88E8-279DCD5224C4}"/>
            </c:ext>
          </c:extLst>
        </c:ser>
        <c:dLbls>
          <c:showLegendKey val="0"/>
          <c:showVal val="0"/>
          <c:showCatName val="0"/>
          <c:showSerName val="0"/>
          <c:showPercent val="0"/>
          <c:showBubbleSize val="0"/>
        </c:dLbls>
        <c:gapWidth val="0"/>
        <c:overlap val="100"/>
        <c:axId val="85988096"/>
        <c:axId val="85989632"/>
      </c:barChart>
      <c:catAx>
        <c:axId val="85988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5989632"/>
        <c:crosses val="autoZero"/>
        <c:auto val="1"/>
        <c:lblAlgn val="ctr"/>
        <c:lblOffset val="100"/>
        <c:tickLblSkip val="1"/>
        <c:tickMarkSkip val="1"/>
        <c:noMultiLvlLbl val="0"/>
      </c:catAx>
      <c:valAx>
        <c:axId val="859896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59880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Summary'!$C$15</c:f>
              <c:numCache>
                <c:formatCode>General</c:formatCode>
                <c:ptCount val="1"/>
                <c:pt idx="0">
                  <c:v>0</c:v>
                </c:pt>
              </c:numCache>
            </c:numRef>
          </c:val>
          <c:extLst>
            <c:ext xmlns:c16="http://schemas.microsoft.com/office/drawing/2014/chart" uri="{C3380CC4-5D6E-409C-BE32-E72D297353CC}">
              <c16:uniqueId val="{00000000-FEE6-44A9-9EBE-BCE5EC25D261}"/>
            </c:ext>
          </c:extLst>
        </c:ser>
        <c:ser>
          <c:idx val="1"/>
          <c:order val="1"/>
          <c:spPr>
            <a:solidFill>
              <a:srgbClr val="FFCC00"/>
            </a:solidFill>
            <a:ln w="12700">
              <a:solidFill>
                <a:srgbClr val="000000"/>
              </a:solidFill>
              <a:prstDash val="solid"/>
            </a:ln>
          </c:spPr>
          <c:invertIfNegative val="0"/>
          <c:val>
            <c:numRef>
              <c:f>'Score Summary'!$D$15</c:f>
              <c:numCache>
                <c:formatCode>General</c:formatCode>
                <c:ptCount val="1"/>
                <c:pt idx="0">
                  <c:v>0</c:v>
                </c:pt>
              </c:numCache>
            </c:numRef>
          </c:val>
          <c:extLst>
            <c:ext xmlns:c16="http://schemas.microsoft.com/office/drawing/2014/chart" uri="{C3380CC4-5D6E-409C-BE32-E72D297353CC}">
              <c16:uniqueId val="{00000001-FEE6-44A9-9EBE-BCE5EC25D261}"/>
            </c:ext>
          </c:extLst>
        </c:ser>
        <c:ser>
          <c:idx val="2"/>
          <c:order val="2"/>
          <c:spPr>
            <a:solidFill>
              <a:srgbClr val="99CC00"/>
            </a:solidFill>
            <a:ln w="12700">
              <a:solidFill>
                <a:srgbClr val="000000"/>
              </a:solidFill>
              <a:prstDash val="solid"/>
            </a:ln>
          </c:spPr>
          <c:invertIfNegative val="0"/>
          <c:val>
            <c:numRef>
              <c:f>'Score Summary'!$E$15</c:f>
              <c:numCache>
                <c:formatCode>General</c:formatCode>
                <c:ptCount val="1"/>
                <c:pt idx="0">
                  <c:v>7</c:v>
                </c:pt>
              </c:numCache>
            </c:numRef>
          </c:val>
          <c:extLst>
            <c:ext xmlns:c16="http://schemas.microsoft.com/office/drawing/2014/chart" uri="{C3380CC4-5D6E-409C-BE32-E72D297353CC}">
              <c16:uniqueId val="{00000002-FEE6-44A9-9EBE-BCE5EC25D261}"/>
            </c:ext>
          </c:extLst>
        </c:ser>
        <c:ser>
          <c:idx val="3"/>
          <c:order val="3"/>
          <c:spPr>
            <a:solidFill>
              <a:srgbClr val="C0C0C0"/>
            </a:solidFill>
            <a:ln w="12700">
              <a:solidFill>
                <a:srgbClr val="000000"/>
              </a:solidFill>
              <a:prstDash val="solid"/>
            </a:ln>
          </c:spPr>
          <c:invertIfNegative val="0"/>
          <c:val>
            <c:numRef>
              <c:f>'Score Summary'!$F$15</c:f>
              <c:numCache>
                <c:formatCode>General</c:formatCode>
                <c:ptCount val="1"/>
                <c:pt idx="0">
                  <c:v>0</c:v>
                </c:pt>
              </c:numCache>
            </c:numRef>
          </c:val>
          <c:extLst>
            <c:ext xmlns:c16="http://schemas.microsoft.com/office/drawing/2014/chart" uri="{C3380CC4-5D6E-409C-BE32-E72D297353CC}">
              <c16:uniqueId val="{00000003-FEE6-44A9-9EBE-BCE5EC25D261}"/>
            </c:ext>
          </c:extLst>
        </c:ser>
        <c:dLbls>
          <c:showLegendKey val="0"/>
          <c:showVal val="0"/>
          <c:showCatName val="0"/>
          <c:showSerName val="0"/>
          <c:showPercent val="0"/>
          <c:showBubbleSize val="0"/>
        </c:dLbls>
        <c:gapWidth val="0"/>
        <c:overlap val="100"/>
        <c:axId val="86004096"/>
        <c:axId val="86005632"/>
      </c:barChart>
      <c:catAx>
        <c:axId val="86004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6005632"/>
        <c:crosses val="autoZero"/>
        <c:auto val="1"/>
        <c:lblAlgn val="ctr"/>
        <c:lblOffset val="100"/>
        <c:tickLblSkip val="1"/>
        <c:tickMarkSkip val="1"/>
        <c:noMultiLvlLbl val="0"/>
      </c:catAx>
      <c:valAx>
        <c:axId val="86005632"/>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0040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Summary'!$C$17</c:f>
              <c:numCache>
                <c:formatCode>General</c:formatCode>
                <c:ptCount val="1"/>
                <c:pt idx="0">
                  <c:v>0</c:v>
                </c:pt>
              </c:numCache>
            </c:numRef>
          </c:val>
          <c:extLst>
            <c:ext xmlns:c16="http://schemas.microsoft.com/office/drawing/2014/chart" uri="{C3380CC4-5D6E-409C-BE32-E72D297353CC}">
              <c16:uniqueId val="{00000000-6F1F-4DD9-87E3-533291CB741C}"/>
            </c:ext>
          </c:extLst>
        </c:ser>
        <c:ser>
          <c:idx val="1"/>
          <c:order val="1"/>
          <c:spPr>
            <a:solidFill>
              <a:srgbClr val="FFCC00"/>
            </a:solidFill>
            <a:ln w="12700">
              <a:solidFill>
                <a:srgbClr val="000000"/>
              </a:solidFill>
              <a:prstDash val="solid"/>
            </a:ln>
          </c:spPr>
          <c:invertIfNegative val="0"/>
          <c:val>
            <c:numRef>
              <c:f>'Score Summary'!$D$17</c:f>
              <c:numCache>
                <c:formatCode>General</c:formatCode>
                <c:ptCount val="1"/>
                <c:pt idx="0">
                  <c:v>0</c:v>
                </c:pt>
              </c:numCache>
            </c:numRef>
          </c:val>
          <c:extLst>
            <c:ext xmlns:c16="http://schemas.microsoft.com/office/drawing/2014/chart" uri="{C3380CC4-5D6E-409C-BE32-E72D297353CC}">
              <c16:uniqueId val="{00000001-6F1F-4DD9-87E3-533291CB741C}"/>
            </c:ext>
          </c:extLst>
        </c:ser>
        <c:ser>
          <c:idx val="2"/>
          <c:order val="2"/>
          <c:spPr>
            <a:solidFill>
              <a:srgbClr val="99CC00"/>
            </a:solidFill>
            <a:ln w="12700">
              <a:solidFill>
                <a:srgbClr val="000000"/>
              </a:solidFill>
              <a:prstDash val="solid"/>
            </a:ln>
          </c:spPr>
          <c:invertIfNegative val="0"/>
          <c:val>
            <c:numRef>
              <c:f>'Score Summary'!$E$17</c:f>
              <c:numCache>
                <c:formatCode>General</c:formatCode>
                <c:ptCount val="1"/>
                <c:pt idx="0">
                  <c:v>5</c:v>
                </c:pt>
              </c:numCache>
            </c:numRef>
          </c:val>
          <c:extLst>
            <c:ext xmlns:c16="http://schemas.microsoft.com/office/drawing/2014/chart" uri="{C3380CC4-5D6E-409C-BE32-E72D297353CC}">
              <c16:uniqueId val="{00000002-6F1F-4DD9-87E3-533291CB741C}"/>
            </c:ext>
          </c:extLst>
        </c:ser>
        <c:ser>
          <c:idx val="3"/>
          <c:order val="3"/>
          <c:spPr>
            <a:solidFill>
              <a:srgbClr val="C0C0C0"/>
            </a:solidFill>
            <a:ln w="12700">
              <a:solidFill>
                <a:srgbClr val="000000"/>
              </a:solidFill>
              <a:prstDash val="solid"/>
            </a:ln>
          </c:spPr>
          <c:invertIfNegative val="0"/>
          <c:val>
            <c:numRef>
              <c:f>'Score Summary'!$F$17</c:f>
              <c:numCache>
                <c:formatCode>General</c:formatCode>
                <c:ptCount val="1"/>
                <c:pt idx="0">
                  <c:v>0</c:v>
                </c:pt>
              </c:numCache>
            </c:numRef>
          </c:val>
          <c:extLst>
            <c:ext xmlns:c16="http://schemas.microsoft.com/office/drawing/2014/chart" uri="{C3380CC4-5D6E-409C-BE32-E72D297353CC}">
              <c16:uniqueId val="{00000003-6F1F-4DD9-87E3-533291CB741C}"/>
            </c:ext>
          </c:extLst>
        </c:ser>
        <c:dLbls>
          <c:showLegendKey val="0"/>
          <c:showVal val="0"/>
          <c:showCatName val="0"/>
          <c:showSerName val="0"/>
          <c:showPercent val="0"/>
          <c:showBubbleSize val="0"/>
        </c:dLbls>
        <c:gapWidth val="0"/>
        <c:overlap val="100"/>
        <c:axId val="86014976"/>
        <c:axId val="86016768"/>
      </c:barChart>
      <c:catAx>
        <c:axId val="860149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6016768"/>
        <c:crosses val="autoZero"/>
        <c:auto val="1"/>
        <c:lblAlgn val="ctr"/>
        <c:lblOffset val="100"/>
        <c:tickLblSkip val="1"/>
        <c:tickMarkSkip val="1"/>
        <c:noMultiLvlLbl val="0"/>
      </c:catAx>
      <c:valAx>
        <c:axId val="860167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0149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Summary'!$C$19</c:f>
              <c:numCache>
                <c:formatCode>General</c:formatCode>
                <c:ptCount val="1"/>
                <c:pt idx="0">
                  <c:v>0</c:v>
                </c:pt>
              </c:numCache>
            </c:numRef>
          </c:val>
          <c:extLst>
            <c:ext xmlns:c16="http://schemas.microsoft.com/office/drawing/2014/chart" uri="{C3380CC4-5D6E-409C-BE32-E72D297353CC}">
              <c16:uniqueId val="{00000000-760E-418C-91BB-21A3F0B20328}"/>
            </c:ext>
          </c:extLst>
        </c:ser>
        <c:ser>
          <c:idx val="1"/>
          <c:order val="1"/>
          <c:spPr>
            <a:solidFill>
              <a:srgbClr val="FFCC00"/>
            </a:solidFill>
            <a:ln w="12700">
              <a:solidFill>
                <a:srgbClr val="000000"/>
              </a:solidFill>
              <a:prstDash val="solid"/>
            </a:ln>
          </c:spPr>
          <c:invertIfNegative val="0"/>
          <c:val>
            <c:numRef>
              <c:f>'Score Summary'!$D$19</c:f>
              <c:numCache>
                <c:formatCode>General</c:formatCode>
                <c:ptCount val="1"/>
                <c:pt idx="0">
                  <c:v>0</c:v>
                </c:pt>
              </c:numCache>
            </c:numRef>
          </c:val>
          <c:extLst>
            <c:ext xmlns:c16="http://schemas.microsoft.com/office/drawing/2014/chart" uri="{C3380CC4-5D6E-409C-BE32-E72D297353CC}">
              <c16:uniqueId val="{00000001-760E-418C-91BB-21A3F0B20328}"/>
            </c:ext>
          </c:extLst>
        </c:ser>
        <c:ser>
          <c:idx val="2"/>
          <c:order val="2"/>
          <c:spPr>
            <a:solidFill>
              <a:srgbClr val="99CC00"/>
            </a:solidFill>
            <a:ln w="12700">
              <a:solidFill>
                <a:srgbClr val="000000"/>
              </a:solidFill>
              <a:prstDash val="solid"/>
            </a:ln>
          </c:spPr>
          <c:invertIfNegative val="0"/>
          <c:val>
            <c:numRef>
              <c:f>'Score Summary'!$E$19</c:f>
              <c:numCache>
                <c:formatCode>General</c:formatCode>
                <c:ptCount val="1"/>
                <c:pt idx="0">
                  <c:v>14</c:v>
                </c:pt>
              </c:numCache>
            </c:numRef>
          </c:val>
          <c:extLst>
            <c:ext xmlns:c16="http://schemas.microsoft.com/office/drawing/2014/chart" uri="{C3380CC4-5D6E-409C-BE32-E72D297353CC}">
              <c16:uniqueId val="{00000002-760E-418C-91BB-21A3F0B20328}"/>
            </c:ext>
          </c:extLst>
        </c:ser>
        <c:ser>
          <c:idx val="3"/>
          <c:order val="3"/>
          <c:spPr>
            <a:solidFill>
              <a:srgbClr val="C0C0C0"/>
            </a:solidFill>
            <a:ln w="12700">
              <a:solidFill>
                <a:srgbClr val="000000"/>
              </a:solidFill>
              <a:prstDash val="solid"/>
            </a:ln>
          </c:spPr>
          <c:invertIfNegative val="0"/>
          <c:val>
            <c:numRef>
              <c:f>'Score Summary'!$F$19</c:f>
              <c:numCache>
                <c:formatCode>General</c:formatCode>
                <c:ptCount val="1"/>
                <c:pt idx="0">
                  <c:v>0</c:v>
                </c:pt>
              </c:numCache>
            </c:numRef>
          </c:val>
          <c:extLst>
            <c:ext xmlns:c16="http://schemas.microsoft.com/office/drawing/2014/chart" uri="{C3380CC4-5D6E-409C-BE32-E72D297353CC}">
              <c16:uniqueId val="{00000003-760E-418C-91BB-21A3F0B20328}"/>
            </c:ext>
          </c:extLst>
        </c:ser>
        <c:dLbls>
          <c:showLegendKey val="0"/>
          <c:showVal val="0"/>
          <c:showCatName val="0"/>
          <c:showSerName val="0"/>
          <c:showPercent val="0"/>
          <c:showBubbleSize val="0"/>
        </c:dLbls>
        <c:gapWidth val="0"/>
        <c:overlap val="100"/>
        <c:axId val="86026496"/>
        <c:axId val="86040576"/>
      </c:barChart>
      <c:catAx>
        <c:axId val="860264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86040576"/>
        <c:crosses val="autoZero"/>
        <c:auto val="1"/>
        <c:lblAlgn val="ctr"/>
        <c:lblOffset val="100"/>
        <c:tickLblSkip val="1"/>
        <c:tickMarkSkip val="1"/>
        <c:noMultiLvlLbl val="0"/>
      </c:catAx>
      <c:valAx>
        <c:axId val="8604057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02649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2241672744955019E-2"/>
          <c:w val="0.8796147672552167"/>
          <c:h val="0.5477267201556042"/>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Summary'!$C$21</c:f>
              <c:numCache>
                <c:formatCode>General</c:formatCode>
                <c:ptCount val="1"/>
                <c:pt idx="0">
                  <c:v>0</c:v>
                </c:pt>
              </c:numCache>
            </c:numRef>
          </c:val>
          <c:extLst>
            <c:ext xmlns:c16="http://schemas.microsoft.com/office/drawing/2014/chart" uri="{C3380CC4-5D6E-409C-BE32-E72D297353CC}">
              <c16:uniqueId val="{00000000-B40A-4E1A-9B6F-AE5E1323B75C}"/>
            </c:ext>
          </c:extLst>
        </c:ser>
        <c:ser>
          <c:idx val="1"/>
          <c:order val="1"/>
          <c:spPr>
            <a:solidFill>
              <a:srgbClr val="FFCC00"/>
            </a:solidFill>
            <a:ln w="12700">
              <a:solidFill>
                <a:srgbClr val="000000"/>
              </a:solidFill>
              <a:prstDash val="solid"/>
            </a:ln>
          </c:spPr>
          <c:invertIfNegative val="0"/>
          <c:val>
            <c:numRef>
              <c:f>'Score Summary'!$D$21</c:f>
              <c:numCache>
                <c:formatCode>General</c:formatCode>
                <c:ptCount val="1"/>
                <c:pt idx="0">
                  <c:v>0</c:v>
                </c:pt>
              </c:numCache>
            </c:numRef>
          </c:val>
          <c:extLst>
            <c:ext xmlns:c16="http://schemas.microsoft.com/office/drawing/2014/chart" uri="{C3380CC4-5D6E-409C-BE32-E72D297353CC}">
              <c16:uniqueId val="{00000001-B40A-4E1A-9B6F-AE5E1323B75C}"/>
            </c:ext>
          </c:extLst>
        </c:ser>
        <c:ser>
          <c:idx val="2"/>
          <c:order val="2"/>
          <c:spPr>
            <a:solidFill>
              <a:srgbClr val="99CC00"/>
            </a:solidFill>
            <a:ln w="12700">
              <a:solidFill>
                <a:srgbClr val="000000"/>
              </a:solidFill>
              <a:prstDash val="solid"/>
            </a:ln>
          </c:spPr>
          <c:invertIfNegative val="0"/>
          <c:val>
            <c:numRef>
              <c:f>'Score Summary'!$E$21</c:f>
              <c:numCache>
                <c:formatCode>General</c:formatCode>
                <c:ptCount val="1"/>
                <c:pt idx="0">
                  <c:v>4</c:v>
                </c:pt>
              </c:numCache>
            </c:numRef>
          </c:val>
          <c:extLst>
            <c:ext xmlns:c16="http://schemas.microsoft.com/office/drawing/2014/chart" uri="{C3380CC4-5D6E-409C-BE32-E72D297353CC}">
              <c16:uniqueId val="{00000002-B40A-4E1A-9B6F-AE5E1323B75C}"/>
            </c:ext>
          </c:extLst>
        </c:ser>
        <c:ser>
          <c:idx val="3"/>
          <c:order val="3"/>
          <c:spPr>
            <a:solidFill>
              <a:srgbClr val="C0C0C0"/>
            </a:solidFill>
            <a:ln w="12700">
              <a:solidFill>
                <a:srgbClr val="000000"/>
              </a:solidFill>
              <a:prstDash val="solid"/>
            </a:ln>
          </c:spPr>
          <c:invertIfNegative val="0"/>
          <c:val>
            <c:numRef>
              <c:f>'Score Summary'!$F$21</c:f>
              <c:numCache>
                <c:formatCode>General</c:formatCode>
                <c:ptCount val="1"/>
                <c:pt idx="0">
                  <c:v>0</c:v>
                </c:pt>
              </c:numCache>
            </c:numRef>
          </c:val>
          <c:extLst>
            <c:ext xmlns:c16="http://schemas.microsoft.com/office/drawing/2014/chart" uri="{C3380CC4-5D6E-409C-BE32-E72D297353CC}">
              <c16:uniqueId val="{00000003-B40A-4E1A-9B6F-AE5E1323B75C}"/>
            </c:ext>
          </c:extLst>
        </c:ser>
        <c:dLbls>
          <c:showLegendKey val="0"/>
          <c:showVal val="0"/>
          <c:showCatName val="0"/>
          <c:showSerName val="0"/>
          <c:showPercent val="0"/>
          <c:showBubbleSize val="0"/>
        </c:dLbls>
        <c:gapWidth val="0"/>
        <c:overlap val="100"/>
        <c:axId val="128210432"/>
        <c:axId val="128211968"/>
      </c:barChart>
      <c:catAx>
        <c:axId val="12821043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8211968"/>
        <c:crosses val="autoZero"/>
        <c:auto val="1"/>
        <c:lblAlgn val="ctr"/>
        <c:lblOffset val="100"/>
        <c:tickLblSkip val="1"/>
        <c:tickMarkSkip val="1"/>
        <c:noMultiLvlLbl val="0"/>
      </c:catAx>
      <c:valAx>
        <c:axId val="1282119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210432"/>
        <c:crosses val="autoZero"/>
        <c:crossBetween val="between"/>
        <c:maj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995184590690206E-2"/>
          <c:y val="6.1224977877693543E-2"/>
          <c:w val="0.8796147672552167"/>
          <c:h val="0.56326979647478059"/>
        </c:manualLayout>
      </c:layout>
      <c:barChart>
        <c:barDir val="bar"/>
        <c:grouping val="percentStacked"/>
        <c:varyColors val="0"/>
        <c:ser>
          <c:idx val="0"/>
          <c:order val="0"/>
          <c:spPr>
            <a:solidFill>
              <a:srgbClr val="FF0000"/>
            </a:solidFill>
            <a:ln w="12700">
              <a:solidFill>
                <a:srgbClr val="000000"/>
              </a:solidFill>
              <a:prstDash val="solid"/>
            </a:ln>
          </c:spPr>
          <c:invertIfNegative val="0"/>
          <c:val>
            <c:numRef>
              <c:f>'Score Summary'!$C$25</c:f>
              <c:numCache>
                <c:formatCode>General</c:formatCode>
                <c:ptCount val="1"/>
                <c:pt idx="0">
                  <c:v>0</c:v>
                </c:pt>
              </c:numCache>
            </c:numRef>
          </c:val>
          <c:extLst>
            <c:ext xmlns:c16="http://schemas.microsoft.com/office/drawing/2014/chart" uri="{C3380CC4-5D6E-409C-BE32-E72D297353CC}">
              <c16:uniqueId val="{00000000-6384-48B5-9185-109CDB1060C6}"/>
            </c:ext>
          </c:extLst>
        </c:ser>
        <c:ser>
          <c:idx val="1"/>
          <c:order val="1"/>
          <c:spPr>
            <a:solidFill>
              <a:srgbClr val="FFCC00"/>
            </a:solidFill>
            <a:ln w="12700">
              <a:solidFill>
                <a:srgbClr val="000000"/>
              </a:solidFill>
              <a:prstDash val="solid"/>
            </a:ln>
          </c:spPr>
          <c:invertIfNegative val="0"/>
          <c:val>
            <c:numRef>
              <c:f>'Score Summary'!$D$25</c:f>
              <c:numCache>
                <c:formatCode>General</c:formatCode>
                <c:ptCount val="1"/>
                <c:pt idx="0">
                  <c:v>1</c:v>
                </c:pt>
              </c:numCache>
            </c:numRef>
          </c:val>
          <c:extLst>
            <c:ext xmlns:c16="http://schemas.microsoft.com/office/drawing/2014/chart" uri="{C3380CC4-5D6E-409C-BE32-E72D297353CC}">
              <c16:uniqueId val="{00000001-6384-48B5-9185-109CDB1060C6}"/>
            </c:ext>
          </c:extLst>
        </c:ser>
        <c:ser>
          <c:idx val="2"/>
          <c:order val="2"/>
          <c:spPr>
            <a:solidFill>
              <a:srgbClr val="99CC00"/>
            </a:solidFill>
            <a:ln w="12700">
              <a:solidFill>
                <a:srgbClr val="000000"/>
              </a:solidFill>
              <a:prstDash val="solid"/>
            </a:ln>
          </c:spPr>
          <c:invertIfNegative val="0"/>
          <c:val>
            <c:numRef>
              <c:f>'Score Summary'!$E$25</c:f>
              <c:numCache>
                <c:formatCode>General</c:formatCode>
                <c:ptCount val="1"/>
                <c:pt idx="0">
                  <c:v>44</c:v>
                </c:pt>
              </c:numCache>
            </c:numRef>
          </c:val>
          <c:extLst>
            <c:ext xmlns:c16="http://schemas.microsoft.com/office/drawing/2014/chart" uri="{C3380CC4-5D6E-409C-BE32-E72D297353CC}">
              <c16:uniqueId val="{00000002-6384-48B5-9185-109CDB1060C6}"/>
            </c:ext>
          </c:extLst>
        </c:ser>
        <c:ser>
          <c:idx val="3"/>
          <c:order val="3"/>
          <c:spPr>
            <a:solidFill>
              <a:srgbClr val="C0C0C0"/>
            </a:solidFill>
            <a:ln w="12700">
              <a:solidFill>
                <a:srgbClr val="000000"/>
              </a:solidFill>
              <a:prstDash val="solid"/>
            </a:ln>
          </c:spPr>
          <c:invertIfNegative val="0"/>
          <c:val>
            <c:numRef>
              <c:f>'Score Summary'!$F$25</c:f>
              <c:numCache>
                <c:formatCode>General</c:formatCode>
                <c:ptCount val="1"/>
                <c:pt idx="0">
                  <c:v>0</c:v>
                </c:pt>
              </c:numCache>
            </c:numRef>
          </c:val>
          <c:extLst>
            <c:ext xmlns:c16="http://schemas.microsoft.com/office/drawing/2014/chart" uri="{C3380CC4-5D6E-409C-BE32-E72D297353CC}">
              <c16:uniqueId val="{00000003-6384-48B5-9185-109CDB1060C6}"/>
            </c:ext>
          </c:extLst>
        </c:ser>
        <c:dLbls>
          <c:showLegendKey val="0"/>
          <c:showVal val="0"/>
          <c:showCatName val="0"/>
          <c:showSerName val="0"/>
          <c:showPercent val="0"/>
          <c:showBubbleSize val="0"/>
        </c:dLbls>
        <c:gapWidth val="0"/>
        <c:overlap val="100"/>
        <c:axId val="128283008"/>
        <c:axId val="128284544"/>
      </c:barChart>
      <c:catAx>
        <c:axId val="1282830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en-US"/>
          </a:p>
        </c:txPr>
        <c:crossAx val="128284544"/>
        <c:crosses val="autoZero"/>
        <c:auto val="1"/>
        <c:lblAlgn val="ctr"/>
        <c:lblOffset val="100"/>
        <c:tickLblSkip val="1"/>
        <c:tickMarkSkip val="1"/>
        <c:noMultiLvlLbl val="0"/>
      </c:catAx>
      <c:valAx>
        <c:axId val="1282845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82830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2539528</xdr:colOff>
      <xdr:row>0</xdr:row>
      <xdr:rowOff>190500</xdr:rowOff>
    </xdr:from>
    <xdr:to>
      <xdr:col>1</xdr:col>
      <xdr:colOff>5997575</xdr:colOff>
      <xdr:row>6</xdr:row>
      <xdr:rowOff>0</xdr:rowOff>
    </xdr:to>
    <xdr:pic>
      <xdr:nvPicPr>
        <xdr:cNvPr id="4" name="Picture 3" descr="Medway Safeguarding Children Board">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4428" y="190500"/>
          <a:ext cx="3458047"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7067106</xdr:colOff>
      <xdr:row>0</xdr:row>
      <xdr:rowOff>101600</xdr:rowOff>
    </xdr:from>
    <xdr:to>
      <xdr:col>0</xdr:col>
      <xdr:colOff>10645776</xdr:colOff>
      <xdr:row>5</xdr:row>
      <xdr:rowOff>215900</xdr:rowOff>
    </xdr:to>
    <xdr:pic>
      <xdr:nvPicPr>
        <xdr:cNvPr id="3" name="Picture 2" descr="Medway Safeguarding Children Boar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106" y="101600"/>
          <a:ext cx="357867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6</xdr:row>
      <xdr:rowOff>0</xdr:rowOff>
    </xdr:from>
    <xdr:to>
      <xdr:col>16</xdr:col>
      <xdr:colOff>428625</xdr:colOff>
      <xdr:row>7</xdr:row>
      <xdr:rowOff>66675</xdr:rowOff>
    </xdr:to>
    <xdr:graphicFrame macro="">
      <xdr:nvGraphicFramePr>
        <xdr:cNvPr id="1059183" name="Chart 3">
          <a:extLst>
            <a:ext uri="{FF2B5EF4-FFF2-40B4-BE49-F238E27FC236}">
              <a16:creationId xmlns:a16="http://schemas.microsoft.com/office/drawing/2014/main" id="{00000000-0008-0000-0C00-00006F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0</xdr:rowOff>
    </xdr:from>
    <xdr:to>
      <xdr:col>16</xdr:col>
      <xdr:colOff>438150</xdr:colOff>
      <xdr:row>9</xdr:row>
      <xdr:rowOff>76200</xdr:rowOff>
    </xdr:to>
    <xdr:graphicFrame macro="">
      <xdr:nvGraphicFramePr>
        <xdr:cNvPr id="1059184" name="Chart 5">
          <a:extLst>
            <a:ext uri="{FF2B5EF4-FFF2-40B4-BE49-F238E27FC236}">
              <a16:creationId xmlns:a16="http://schemas.microsoft.com/office/drawing/2014/main" id="{00000000-0008-0000-0C00-000070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10</xdr:row>
      <xdr:rowOff>0</xdr:rowOff>
    </xdr:from>
    <xdr:to>
      <xdr:col>16</xdr:col>
      <xdr:colOff>438150</xdr:colOff>
      <xdr:row>11</xdr:row>
      <xdr:rowOff>76200</xdr:rowOff>
    </xdr:to>
    <xdr:graphicFrame macro="">
      <xdr:nvGraphicFramePr>
        <xdr:cNvPr id="1059185" name="Chart 6">
          <a:extLst>
            <a:ext uri="{FF2B5EF4-FFF2-40B4-BE49-F238E27FC236}">
              <a16:creationId xmlns:a16="http://schemas.microsoft.com/office/drawing/2014/main" id="{00000000-0008-0000-0C00-000071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12</xdr:row>
      <xdr:rowOff>0</xdr:rowOff>
    </xdr:from>
    <xdr:to>
      <xdr:col>16</xdr:col>
      <xdr:colOff>438150</xdr:colOff>
      <xdr:row>13</xdr:row>
      <xdr:rowOff>76200</xdr:rowOff>
    </xdr:to>
    <xdr:graphicFrame macro="">
      <xdr:nvGraphicFramePr>
        <xdr:cNvPr id="1059186" name="Chart 7">
          <a:extLst>
            <a:ext uri="{FF2B5EF4-FFF2-40B4-BE49-F238E27FC236}">
              <a16:creationId xmlns:a16="http://schemas.microsoft.com/office/drawing/2014/main" id="{00000000-0008-0000-0C00-000072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14</xdr:row>
      <xdr:rowOff>0</xdr:rowOff>
    </xdr:from>
    <xdr:to>
      <xdr:col>16</xdr:col>
      <xdr:colOff>438150</xdr:colOff>
      <xdr:row>15</xdr:row>
      <xdr:rowOff>76200</xdr:rowOff>
    </xdr:to>
    <xdr:graphicFrame macro="">
      <xdr:nvGraphicFramePr>
        <xdr:cNvPr id="1059187" name="Chart 8">
          <a:extLst>
            <a:ext uri="{FF2B5EF4-FFF2-40B4-BE49-F238E27FC236}">
              <a16:creationId xmlns:a16="http://schemas.microsoft.com/office/drawing/2014/main" id="{00000000-0008-0000-0C00-000073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16</xdr:row>
      <xdr:rowOff>0</xdr:rowOff>
    </xdr:from>
    <xdr:to>
      <xdr:col>16</xdr:col>
      <xdr:colOff>438150</xdr:colOff>
      <xdr:row>17</xdr:row>
      <xdr:rowOff>76200</xdr:rowOff>
    </xdr:to>
    <xdr:graphicFrame macro="">
      <xdr:nvGraphicFramePr>
        <xdr:cNvPr id="1059188" name="Chart 9">
          <a:extLst>
            <a:ext uri="{FF2B5EF4-FFF2-40B4-BE49-F238E27FC236}">
              <a16:creationId xmlns:a16="http://schemas.microsoft.com/office/drawing/2014/main" id="{00000000-0008-0000-0C00-000074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18</xdr:row>
      <xdr:rowOff>0</xdr:rowOff>
    </xdr:from>
    <xdr:to>
      <xdr:col>16</xdr:col>
      <xdr:colOff>438150</xdr:colOff>
      <xdr:row>19</xdr:row>
      <xdr:rowOff>76200</xdr:rowOff>
    </xdr:to>
    <xdr:graphicFrame macro="">
      <xdr:nvGraphicFramePr>
        <xdr:cNvPr id="1059189" name="Chart 10">
          <a:extLst>
            <a:ext uri="{FF2B5EF4-FFF2-40B4-BE49-F238E27FC236}">
              <a16:creationId xmlns:a16="http://schemas.microsoft.com/office/drawing/2014/main" id="{00000000-0008-0000-0C00-000075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20</xdr:row>
      <xdr:rowOff>0</xdr:rowOff>
    </xdr:from>
    <xdr:to>
      <xdr:col>16</xdr:col>
      <xdr:colOff>438150</xdr:colOff>
      <xdr:row>21</xdr:row>
      <xdr:rowOff>76200</xdr:rowOff>
    </xdr:to>
    <xdr:graphicFrame macro="">
      <xdr:nvGraphicFramePr>
        <xdr:cNvPr id="1059190" name="Chart 11">
          <a:extLst>
            <a:ext uri="{FF2B5EF4-FFF2-40B4-BE49-F238E27FC236}">
              <a16:creationId xmlns:a16="http://schemas.microsoft.com/office/drawing/2014/main" id="{00000000-0008-0000-0C00-000076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24</xdr:row>
      <xdr:rowOff>0</xdr:rowOff>
    </xdr:from>
    <xdr:to>
      <xdr:col>16</xdr:col>
      <xdr:colOff>447675</xdr:colOff>
      <xdr:row>25</xdr:row>
      <xdr:rowOff>66675</xdr:rowOff>
    </xdr:to>
    <xdr:graphicFrame macro="">
      <xdr:nvGraphicFramePr>
        <xdr:cNvPr id="1059191" name="Chart 13">
          <a:extLst>
            <a:ext uri="{FF2B5EF4-FFF2-40B4-BE49-F238E27FC236}">
              <a16:creationId xmlns:a16="http://schemas.microsoft.com/office/drawing/2014/main" id="{00000000-0008-0000-0C00-000077291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22</xdr:row>
      <xdr:rowOff>0</xdr:rowOff>
    </xdr:from>
    <xdr:to>
      <xdr:col>16</xdr:col>
      <xdr:colOff>438150</xdr:colOff>
      <xdr:row>23</xdr:row>
      <xdr:rowOff>76200</xdr:rowOff>
    </xdr:to>
    <xdr:graphicFrame macro="">
      <xdr:nvGraphicFramePr>
        <xdr:cNvPr id="11" name="Chart 11">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20</xdr:row>
      <xdr:rowOff>0</xdr:rowOff>
    </xdr:from>
    <xdr:to>
      <xdr:col>16</xdr:col>
      <xdr:colOff>438150</xdr:colOff>
      <xdr:row>21</xdr:row>
      <xdr:rowOff>76200</xdr:rowOff>
    </xdr:to>
    <xdr:graphicFrame macro="">
      <xdr:nvGraphicFramePr>
        <xdr:cNvPr id="12" name="Chart 11">
          <a:extLst>
            <a:ext uri="{FF2B5EF4-FFF2-40B4-BE49-F238E27FC236}">
              <a16:creationId xmlns:a16="http://schemas.microsoft.com/office/drawing/2014/main" id="{00000000-0008-0000-0C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burbj003@deanwood.medway.sch.uk" TargetMode="External"/><Relationship Id="rId2" Type="http://schemas.openxmlformats.org/officeDocument/2006/relationships/hyperlink" Target="mailto:burbj003@deanwood.medway.sch.uk" TargetMode="External"/><Relationship Id="rId1" Type="http://schemas.openxmlformats.org/officeDocument/2006/relationships/hyperlink" Target="http://www.medwayscp.org.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63"/>
  <sheetViews>
    <sheetView showGridLines="0" zoomScale="75" zoomScaleNormal="75" workbookViewId="0">
      <selection activeCell="E30" sqref="E30"/>
    </sheetView>
  </sheetViews>
  <sheetFormatPr baseColWidth="10" defaultColWidth="9.1640625" defaultRowHeight="18" x14ac:dyDescent="0.2"/>
  <cols>
    <col min="1" max="1" width="54.6640625" style="103" customWidth="1"/>
    <col min="2" max="2" width="95.6640625" style="103" customWidth="1"/>
    <col min="3" max="3" width="15.5" style="103" customWidth="1"/>
    <col min="4" max="4" width="1.6640625" style="103" customWidth="1"/>
    <col min="5" max="5" width="48.1640625" style="103" customWidth="1"/>
    <col min="6" max="6" width="6.33203125" style="103" customWidth="1"/>
    <col min="7" max="7" width="14.83203125" style="103" customWidth="1"/>
    <col min="8" max="16384" width="9.1640625" style="103"/>
  </cols>
  <sheetData>
    <row r="1" spans="1:5" ht="18" customHeight="1" x14ac:dyDescent="0.2">
      <c r="A1" s="102"/>
    </row>
    <row r="2" spans="1:5" ht="20" x14ac:dyDescent="0.2">
      <c r="A2" s="104"/>
    </row>
    <row r="3" spans="1:5" ht="20" x14ac:dyDescent="0.2">
      <c r="A3" s="104"/>
    </row>
    <row r="4" spans="1:5" ht="20" x14ac:dyDescent="0.2">
      <c r="A4" s="104" t="s">
        <v>87</v>
      </c>
      <c r="B4"/>
    </row>
    <row r="5" spans="1:5" ht="20" x14ac:dyDescent="0.2">
      <c r="A5" s="105" t="s">
        <v>40</v>
      </c>
    </row>
    <row r="6" spans="1:5" ht="20" x14ac:dyDescent="0.2">
      <c r="A6" s="104"/>
    </row>
    <row r="7" spans="1:5" x14ac:dyDescent="0.2">
      <c r="A7" s="106"/>
    </row>
    <row r="8" spans="1:5" x14ac:dyDescent="0.2">
      <c r="A8" s="262" t="s">
        <v>58</v>
      </c>
      <c r="B8" s="262"/>
    </row>
    <row r="9" spans="1:5" x14ac:dyDescent="0.2">
      <c r="A9" s="261" t="s">
        <v>157</v>
      </c>
      <c r="B9" s="261"/>
    </row>
    <row r="10" spans="1:5" x14ac:dyDescent="0.2">
      <c r="A10" s="261" t="s">
        <v>76</v>
      </c>
      <c r="B10" s="261"/>
    </row>
    <row r="11" spans="1:5" x14ac:dyDescent="0.2">
      <c r="A11" s="212" t="s">
        <v>59</v>
      </c>
      <c r="B11" s="211"/>
    </row>
    <row r="12" spans="1:5" x14ac:dyDescent="0.2">
      <c r="A12" s="106"/>
      <c r="B12" s="116"/>
    </row>
    <row r="13" spans="1:5" ht="20" x14ac:dyDescent="0.2">
      <c r="A13" s="267" t="s">
        <v>88</v>
      </c>
      <c r="B13" s="269" t="s">
        <v>327</v>
      </c>
      <c r="C13" s="107"/>
      <c r="E13" s="108"/>
    </row>
    <row r="14" spans="1:5" ht="20" x14ac:dyDescent="0.2">
      <c r="A14" s="268"/>
      <c r="B14" s="270"/>
      <c r="C14" s="107"/>
      <c r="E14" s="108"/>
    </row>
    <row r="15" spans="1:5" ht="20" x14ac:dyDescent="0.2">
      <c r="A15" s="268"/>
      <c r="B15" s="270"/>
      <c r="C15" s="107"/>
      <c r="E15" s="108"/>
    </row>
    <row r="16" spans="1:5" ht="20" x14ac:dyDescent="0.2">
      <c r="A16" s="268"/>
      <c r="B16" s="270"/>
      <c r="C16" s="107"/>
    </row>
    <row r="17" spans="1:3" ht="20" x14ac:dyDescent="0.2">
      <c r="A17" s="267" t="s">
        <v>36</v>
      </c>
      <c r="B17" s="271" t="s">
        <v>320</v>
      </c>
      <c r="C17" s="107"/>
    </row>
    <row r="18" spans="1:3" ht="20" x14ac:dyDescent="0.2">
      <c r="A18" s="267"/>
      <c r="B18" s="272"/>
      <c r="C18" s="107"/>
    </row>
    <row r="19" spans="1:3" ht="20" x14ac:dyDescent="0.2">
      <c r="A19" s="275" t="s">
        <v>37</v>
      </c>
      <c r="B19" s="273" t="s">
        <v>321</v>
      </c>
      <c r="C19" s="107"/>
    </row>
    <row r="20" spans="1:3" ht="20" x14ac:dyDescent="0.2">
      <c r="A20" s="275"/>
      <c r="B20" s="274"/>
      <c r="C20" s="107"/>
    </row>
    <row r="21" spans="1:3" ht="20" x14ac:dyDescent="0.2">
      <c r="A21" s="275" t="s">
        <v>38</v>
      </c>
      <c r="B21" s="276" t="s">
        <v>322</v>
      </c>
      <c r="C21" s="107"/>
    </row>
    <row r="22" spans="1:3" ht="20" x14ac:dyDescent="0.2">
      <c r="A22" s="275"/>
      <c r="B22" s="277"/>
      <c r="C22" s="107"/>
    </row>
    <row r="23" spans="1:3" ht="20" x14ac:dyDescent="0.2">
      <c r="A23" s="263" t="s">
        <v>56</v>
      </c>
      <c r="B23" s="265" t="s">
        <v>323</v>
      </c>
      <c r="C23" s="107"/>
    </row>
    <row r="24" spans="1:3" ht="19.5" customHeight="1" x14ac:dyDescent="0.2">
      <c r="A24" s="264"/>
      <c r="B24" s="266"/>
      <c r="C24" s="107"/>
    </row>
    <row r="25" spans="1:3" ht="19.5" customHeight="1" x14ac:dyDescent="0.2">
      <c r="A25" s="263" t="s">
        <v>57</v>
      </c>
      <c r="B25" s="280" t="s">
        <v>324</v>
      </c>
      <c r="C25" s="107"/>
    </row>
    <row r="26" spans="1:3" ht="19.5" customHeight="1" x14ac:dyDescent="0.2">
      <c r="A26" s="264"/>
      <c r="B26" s="266"/>
      <c r="C26" s="107"/>
    </row>
    <row r="27" spans="1:3" ht="20" x14ac:dyDescent="0.2">
      <c r="A27" s="275" t="s">
        <v>100</v>
      </c>
      <c r="B27" s="283" t="s">
        <v>328</v>
      </c>
      <c r="C27" s="107"/>
    </row>
    <row r="28" spans="1:3" ht="20" x14ac:dyDescent="0.2">
      <c r="A28" s="282"/>
      <c r="B28" s="270"/>
      <c r="C28" s="107"/>
    </row>
    <row r="29" spans="1:3" ht="20" x14ac:dyDescent="0.2">
      <c r="A29" s="275" t="s">
        <v>39</v>
      </c>
      <c r="B29" s="276" t="s">
        <v>329</v>
      </c>
      <c r="C29" s="107"/>
    </row>
    <row r="30" spans="1:3" ht="20" x14ac:dyDescent="0.2">
      <c r="A30" s="282"/>
      <c r="B30" s="277"/>
      <c r="C30" s="107"/>
    </row>
    <row r="31" spans="1:3" ht="20" x14ac:dyDescent="0.2">
      <c r="A31" s="217" t="s">
        <v>89</v>
      </c>
      <c r="B31" s="260" t="s">
        <v>323</v>
      </c>
      <c r="C31" s="107"/>
    </row>
    <row r="32" spans="1:3" ht="20" x14ac:dyDescent="0.2">
      <c r="A32" s="217" t="s">
        <v>90</v>
      </c>
      <c r="B32" s="216" t="s">
        <v>325</v>
      </c>
      <c r="C32" s="107"/>
    </row>
    <row r="33" spans="1:12" ht="20" x14ac:dyDescent="0.2">
      <c r="A33" s="217" t="s">
        <v>91</v>
      </c>
      <c r="B33" s="216" t="s">
        <v>326</v>
      </c>
      <c r="C33" s="107"/>
    </row>
    <row r="34" spans="1:12" ht="20" x14ac:dyDescent="0.2">
      <c r="A34" s="109"/>
      <c r="B34" s="109"/>
      <c r="C34" s="107"/>
    </row>
    <row r="35" spans="1:12" s="112" customFormat="1" x14ac:dyDescent="0.2">
      <c r="A35" s="111" t="s">
        <v>211</v>
      </c>
    </row>
    <row r="36" spans="1:12" s="112" customFormat="1" x14ac:dyDescent="0.2">
      <c r="A36" s="111"/>
    </row>
    <row r="37" spans="1:12" s="112" customFormat="1" x14ac:dyDescent="0.2">
      <c r="A37" s="112" t="s">
        <v>119</v>
      </c>
    </row>
    <row r="38" spans="1:12" s="112" customFormat="1" x14ac:dyDescent="0.2">
      <c r="A38" s="112" t="s">
        <v>221</v>
      </c>
    </row>
    <row r="39" spans="1:12" s="112" customFormat="1" x14ac:dyDescent="0.2">
      <c r="A39" s="113" t="s">
        <v>120</v>
      </c>
    </row>
    <row r="40" spans="1:12" s="112" customFormat="1" x14ac:dyDescent="0.2">
      <c r="A40" s="113" t="s">
        <v>121</v>
      </c>
      <c r="B40" s="102"/>
      <c r="E40" s="113"/>
      <c r="I40" s="111"/>
    </row>
    <row r="41" spans="1:12" s="112" customFormat="1" ht="24.75" customHeight="1" x14ac:dyDescent="0.2">
      <c r="E41" s="114"/>
      <c r="H41" s="102"/>
      <c r="L41" s="111"/>
    </row>
    <row r="42" spans="1:12" ht="27" customHeight="1" x14ac:dyDescent="0.2">
      <c r="A42" s="223" t="s">
        <v>122</v>
      </c>
      <c r="B42" s="224"/>
      <c r="C42" s="225"/>
      <c r="D42" s="225"/>
      <c r="E42" s="225"/>
      <c r="H42" s="117"/>
      <c r="L42" s="110"/>
    </row>
    <row r="43" spans="1:12" ht="24" customHeight="1" x14ac:dyDescent="0.2">
      <c r="A43" s="226" t="s">
        <v>160</v>
      </c>
      <c r="B43" s="281"/>
      <c r="C43" s="281"/>
      <c r="D43" s="225"/>
      <c r="E43" s="225"/>
    </row>
    <row r="44" spans="1:12" x14ac:dyDescent="0.2">
      <c r="A44" s="227" t="s">
        <v>220</v>
      </c>
      <c r="B44" s="225"/>
      <c r="C44" s="225"/>
      <c r="D44" s="225"/>
      <c r="E44" s="225"/>
    </row>
    <row r="45" spans="1:12" ht="26.25" customHeight="1" x14ac:dyDescent="0.2">
      <c r="A45" s="279" t="s">
        <v>161</v>
      </c>
      <c r="B45" s="279"/>
      <c r="C45" s="279"/>
      <c r="D45" s="279"/>
      <c r="E45" s="279"/>
    </row>
    <row r="46" spans="1:12" x14ac:dyDescent="0.2">
      <c r="A46" s="225" t="s">
        <v>162</v>
      </c>
      <c r="B46" s="225"/>
      <c r="C46" s="225"/>
      <c r="D46" s="225"/>
      <c r="E46" s="225"/>
    </row>
    <row r="47" spans="1:12" ht="42" customHeight="1" x14ac:dyDescent="0.2">
      <c r="A47" s="241" t="s">
        <v>158</v>
      </c>
      <c r="B47" s="222"/>
      <c r="C47" s="118"/>
      <c r="D47" s="118"/>
      <c r="E47" s="118"/>
    </row>
    <row r="48" spans="1:12" ht="26.25" customHeight="1" x14ac:dyDescent="0.2">
      <c r="A48" s="115" t="s">
        <v>86</v>
      </c>
      <c r="B48" s="221"/>
      <c r="C48" s="221"/>
      <c r="D48" s="221"/>
      <c r="E48" s="221"/>
    </row>
    <row r="49" spans="1:5" x14ac:dyDescent="0.2">
      <c r="A49" s="118"/>
      <c r="B49" s="118"/>
      <c r="C49" s="118"/>
      <c r="D49" s="118"/>
      <c r="E49" s="118"/>
    </row>
    <row r="50" spans="1:5" ht="73.5" customHeight="1" x14ac:dyDescent="0.2">
      <c r="A50" s="278"/>
      <c r="B50" s="278"/>
      <c r="C50" s="278"/>
      <c r="D50" s="278"/>
      <c r="E50" s="278"/>
    </row>
    <row r="51" spans="1:5" x14ac:dyDescent="0.2">
      <c r="A51" s="118"/>
      <c r="B51" s="118"/>
      <c r="C51" s="118"/>
      <c r="D51" s="118"/>
      <c r="E51" s="118"/>
    </row>
    <row r="52" spans="1:5" ht="72" customHeight="1" x14ac:dyDescent="0.2">
      <c r="A52" s="278"/>
      <c r="B52" s="278"/>
      <c r="C52" s="278"/>
      <c r="D52" s="278"/>
      <c r="E52" s="278"/>
    </row>
    <row r="53" spans="1:5" x14ac:dyDescent="0.2">
      <c r="A53" s="118"/>
      <c r="B53" s="118"/>
      <c r="C53" s="118"/>
      <c r="D53" s="118"/>
      <c r="E53" s="118"/>
    </row>
    <row r="54" spans="1:5" ht="53.25" customHeight="1" x14ac:dyDescent="0.2">
      <c r="A54" s="278"/>
      <c r="B54" s="278"/>
      <c r="C54" s="278"/>
      <c r="D54" s="278"/>
      <c r="E54" s="278"/>
    </row>
    <row r="55" spans="1:5" x14ac:dyDescent="0.2">
      <c r="A55" s="118"/>
      <c r="B55" s="118"/>
      <c r="C55" s="118"/>
      <c r="D55" s="118"/>
      <c r="E55" s="118"/>
    </row>
    <row r="56" spans="1:5" ht="32.25" customHeight="1" x14ac:dyDescent="0.2">
      <c r="A56" s="278"/>
      <c r="B56" s="278"/>
      <c r="C56" s="278"/>
      <c r="D56" s="278"/>
      <c r="E56" s="278"/>
    </row>
    <row r="57" spans="1:5" x14ac:dyDescent="0.2">
      <c r="A57" s="120"/>
      <c r="B57" s="119"/>
      <c r="C57" s="118"/>
      <c r="D57" s="118"/>
      <c r="E57" s="118"/>
    </row>
    <row r="58" spans="1:5" x14ac:dyDescent="0.2">
      <c r="A58" s="120"/>
      <c r="B58" s="121"/>
      <c r="C58" s="118"/>
      <c r="D58" s="118"/>
      <c r="E58" s="118"/>
    </row>
    <row r="59" spans="1:5" x14ac:dyDescent="0.2">
      <c r="A59" s="120"/>
      <c r="B59" s="119"/>
      <c r="C59" s="118"/>
      <c r="D59" s="118"/>
      <c r="E59" s="118"/>
    </row>
    <row r="60" spans="1:5" x14ac:dyDescent="0.2">
      <c r="A60" s="118"/>
      <c r="B60" s="118"/>
      <c r="C60" s="118"/>
      <c r="D60" s="118"/>
      <c r="E60" s="118"/>
    </row>
    <row r="61" spans="1:5" x14ac:dyDescent="0.2">
      <c r="A61" s="120"/>
      <c r="B61" s="119"/>
      <c r="C61" s="118"/>
      <c r="D61" s="118"/>
      <c r="E61" s="118"/>
    </row>
    <row r="62" spans="1:5" x14ac:dyDescent="0.2">
      <c r="A62" s="118"/>
      <c r="B62" s="118"/>
      <c r="C62" s="118"/>
      <c r="D62" s="118"/>
      <c r="E62" s="118"/>
    </row>
    <row r="63" spans="1:5" s="123" customFormat="1" ht="13" x14ac:dyDescent="0.15">
      <c r="A63" s="122"/>
    </row>
  </sheetData>
  <sheetProtection selectLockedCells="1"/>
  <mergeCells count="25">
    <mergeCell ref="A56:E56"/>
    <mergeCell ref="A45:E45"/>
    <mergeCell ref="A50:E50"/>
    <mergeCell ref="A52:E52"/>
    <mergeCell ref="B25:B26"/>
    <mergeCell ref="B43:C43"/>
    <mergeCell ref="A54:E54"/>
    <mergeCell ref="B29:B30"/>
    <mergeCell ref="A29:A30"/>
    <mergeCell ref="A27:A28"/>
    <mergeCell ref="B27:B28"/>
    <mergeCell ref="A25:A26"/>
    <mergeCell ref="A10:B10"/>
    <mergeCell ref="A9:B9"/>
    <mergeCell ref="A8:B8"/>
    <mergeCell ref="A23:A24"/>
    <mergeCell ref="B23:B24"/>
    <mergeCell ref="A13:A16"/>
    <mergeCell ref="B13:B16"/>
    <mergeCell ref="B17:B18"/>
    <mergeCell ref="B19:B20"/>
    <mergeCell ref="A19:A20"/>
    <mergeCell ref="A17:A18"/>
    <mergeCell ref="A21:A22"/>
    <mergeCell ref="B21:B22"/>
  </mergeCells>
  <phoneticPr fontId="0" type="noConversion"/>
  <conditionalFormatting sqref="B17:B33">
    <cfRule type="cellIs" dxfId="65" priority="2" stopIfTrue="1" operator="equal">
      <formula>$E$1</formula>
    </cfRule>
  </conditionalFormatting>
  <conditionalFormatting sqref="B13:B16">
    <cfRule type="cellIs" dxfId="64" priority="1" stopIfTrue="1" operator="equal">
      <formula>$E$1</formula>
    </cfRule>
  </conditionalFormatting>
  <hyperlinks>
    <hyperlink ref="A47" r:id="rId1" xr:uid="{00000000-0004-0000-0000-000000000000}"/>
    <hyperlink ref="B23" r:id="rId2" xr:uid="{D90D700C-2D3D-4C6F-86EC-49D12461B1F7}"/>
    <hyperlink ref="B31" r:id="rId3" xr:uid="{8C8ADFCF-6685-4752-B5F1-F7932916847A}"/>
  </hyperlinks>
  <pageMargins left="0.31496062992125984" right="0.31496062992125984" top="0.6692913385826772" bottom="0.6692913385826772" header="0.51181102362204722" footer="0.51181102362204722"/>
  <pageSetup paperSize="8" fitToHeight="30"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P17"/>
  <sheetViews>
    <sheetView showGridLines="0" topLeftCell="A8" zoomScale="60" zoomScaleNormal="60" zoomScaleSheetLayoutView="75" workbookViewId="0">
      <selection activeCell="F10" sqref="F10"/>
    </sheetView>
  </sheetViews>
  <sheetFormatPr baseColWidth="10" defaultColWidth="9.1640625" defaultRowHeight="16" x14ac:dyDescent="0.15"/>
  <cols>
    <col min="1" max="1" width="5.6640625" style="28" customWidth="1"/>
    <col min="2" max="2" width="42.6640625" style="28" customWidth="1"/>
    <col min="3" max="4" width="29.6640625" style="28" customWidth="1"/>
    <col min="5" max="5" width="50.6640625" style="28" customWidth="1"/>
    <col min="6" max="6" width="8.6640625" style="26" customWidth="1"/>
    <col min="7" max="7" width="53.6640625" style="27" customWidth="1"/>
    <col min="8" max="8" width="75.6640625" style="27" customWidth="1"/>
    <col min="9" max="16384" width="9.1640625" style="28"/>
  </cols>
  <sheetData>
    <row r="1" spans="1:16" x14ac:dyDescent="0.2">
      <c r="A1" s="38"/>
      <c r="B1" s="38"/>
      <c r="E1" s="80" t="s">
        <v>16</v>
      </c>
      <c r="L1" s="28" t="s">
        <v>22</v>
      </c>
      <c r="M1" s="39" t="s">
        <v>18</v>
      </c>
      <c r="N1" s="39" t="s">
        <v>19</v>
      </c>
      <c r="O1" s="39" t="s">
        <v>20</v>
      </c>
      <c r="P1" s="39" t="s">
        <v>17</v>
      </c>
    </row>
    <row r="2" spans="1:16" x14ac:dyDescent="0.2">
      <c r="A2" s="38"/>
      <c r="B2" s="38"/>
      <c r="L2" s="39">
        <f>SUM(M2:P2)</f>
        <v>4</v>
      </c>
      <c r="M2" s="39">
        <f>COUNTIF($F7:$F10,1)</f>
        <v>0</v>
      </c>
      <c r="N2" s="39">
        <f>COUNTIF($F7:$F10,2)</f>
        <v>0</v>
      </c>
      <c r="O2" s="39">
        <f>COUNTIF($F7:$F10,3)</f>
        <v>4</v>
      </c>
      <c r="P2" s="39">
        <f>COUNTIF($F7:$F10,"")</f>
        <v>0</v>
      </c>
    </row>
    <row r="3" spans="1:16" s="202" customFormat="1" ht="18" x14ac:dyDescent="0.2">
      <c r="A3" s="202" t="s">
        <v>14</v>
      </c>
    </row>
    <row r="4" spans="1:16" s="25" customFormat="1" ht="18" x14ac:dyDescent="0.2"/>
    <row r="5" spans="1:16" s="25" customFormat="1" ht="18" x14ac:dyDescent="0.2"/>
    <row r="6" spans="1:16" s="22" customFormat="1" ht="105.75" customHeight="1" x14ac:dyDescent="0.15">
      <c r="A6" s="292" t="s">
        <v>51</v>
      </c>
      <c r="B6" s="293"/>
      <c r="C6" s="143" t="s">
        <v>5</v>
      </c>
      <c r="D6" s="144" t="s">
        <v>6</v>
      </c>
      <c r="E6" s="145" t="s">
        <v>7</v>
      </c>
      <c r="F6" s="55" t="s">
        <v>29</v>
      </c>
      <c r="G6" s="56" t="s">
        <v>35</v>
      </c>
      <c r="H6" s="56" t="s">
        <v>8</v>
      </c>
    </row>
    <row r="7" spans="1:16" s="22" customFormat="1" ht="409.5" customHeight="1" x14ac:dyDescent="0.15">
      <c r="A7" s="187" t="s">
        <v>1</v>
      </c>
      <c r="B7" s="193" t="s">
        <v>196</v>
      </c>
      <c r="C7" s="57" t="s">
        <v>197</v>
      </c>
      <c r="D7" s="153" t="s">
        <v>62</v>
      </c>
      <c r="E7" s="57" t="s">
        <v>262</v>
      </c>
      <c r="F7" s="195">
        <v>3</v>
      </c>
      <c r="G7" s="79" t="s">
        <v>311</v>
      </c>
      <c r="H7" s="196" t="s">
        <v>127</v>
      </c>
    </row>
    <row r="8" spans="1:16" s="22" customFormat="1" ht="261.75" customHeight="1" x14ac:dyDescent="0.15">
      <c r="A8" s="187">
        <v>8.1999999999999993</v>
      </c>
      <c r="B8" s="193" t="s">
        <v>71</v>
      </c>
      <c r="C8" s="57" t="s">
        <v>198</v>
      </c>
      <c r="D8" s="153" t="s">
        <v>62</v>
      </c>
      <c r="E8" s="57" t="s">
        <v>199</v>
      </c>
      <c r="F8" s="195">
        <v>3</v>
      </c>
      <c r="G8" s="79" t="s">
        <v>312</v>
      </c>
      <c r="H8" s="196" t="s">
        <v>34</v>
      </c>
    </row>
    <row r="9" spans="1:16" s="22" customFormat="1" ht="216.75" customHeight="1" x14ac:dyDescent="0.15">
      <c r="A9" s="187">
        <v>8.3000000000000007</v>
      </c>
      <c r="B9" s="193" t="s">
        <v>96</v>
      </c>
      <c r="C9" s="78" t="s">
        <v>81</v>
      </c>
      <c r="D9" s="153" t="s">
        <v>62</v>
      </c>
      <c r="E9" s="57" t="s">
        <v>200</v>
      </c>
      <c r="F9" s="195">
        <v>3</v>
      </c>
      <c r="G9" s="79" t="s">
        <v>313</v>
      </c>
      <c r="H9" s="196" t="s">
        <v>34</v>
      </c>
    </row>
    <row r="10" spans="1:16" s="22" customFormat="1" ht="187" x14ac:dyDescent="0.15">
      <c r="A10" s="187">
        <v>8.4</v>
      </c>
      <c r="B10" s="193" t="s">
        <v>201</v>
      </c>
      <c r="C10" s="78" t="s">
        <v>159</v>
      </c>
      <c r="D10" s="153" t="s">
        <v>62</v>
      </c>
      <c r="E10" s="57" t="s">
        <v>202</v>
      </c>
      <c r="F10" s="195">
        <v>3</v>
      </c>
      <c r="G10" s="79" t="s">
        <v>314</v>
      </c>
      <c r="H10" s="196" t="s">
        <v>34</v>
      </c>
    </row>
    <row r="11" spans="1:16" x14ac:dyDescent="0.15">
      <c r="D11" s="88"/>
    </row>
    <row r="12" spans="1:16" ht="18" customHeight="1" x14ac:dyDescent="0.2">
      <c r="A12" s="40"/>
      <c r="B12" s="40"/>
      <c r="E12" s="287" t="str">
        <f>IF(COUNT(F7:F10)&lt;3, "Remember to fill in the blanks", "Sheet Complete")</f>
        <v>Sheet Complete</v>
      </c>
      <c r="F12" s="287"/>
    </row>
    <row r="13" spans="1:16" ht="12.75" customHeight="1" x14ac:dyDescent="0.15">
      <c r="E13" s="287"/>
      <c r="F13" s="287"/>
    </row>
    <row r="14" spans="1:16" ht="12.75" customHeight="1" x14ac:dyDescent="0.15">
      <c r="E14" s="287"/>
      <c r="F14" s="287"/>
    </row>
    <row r="15" spans="1:16" ht="12.75" customHeight="1" x14ac:dyDescent="0.15">
      <c r="E15" s="294"/>
      <c r="F15" s="294"/>
    </row>
    <row r="17" spans="5:6" x14ac:dyDescent="0.2">
      <c r="E17" s="291" t="s">
        <v>53</v>
      </c>
      <c r="F17" s="291"/>
    </row>
  </sheetData>
  <protectedRanges>
    <protectedRange password="E7C4" sqref="E17" name="Range1"/>
    <protectedRange password="E7C4" sqref="D11" name="Range1_3_2_1"/>
    <protectedRange password="E7C4" sqref="G6" name="Range1_1"/>
    <protectedRange password="E7C4" sqref="C6:E6" name="Range1_2"/>
    <protectedRange password="E7C4" sqref="D7:D10" name="Range1_1_1"/>
  </protectedRanges>
  <mergeCells count="4">
    <mergeCell ref="E17:F17"/>
    <mergeCell ref="A6:B6"/>
    <mergeCell ref="E12:F14"/>
    <mergeCell ref="E15:F15"/>
  </mergeCells>
  <phoneticPr fontId="0" type="noConversion"/>
  <conditionalFormatting sqref="E15:F15">
    <cfRule type="cellIs" dxfId="22" priority="4" stopIfTrue="1" operator="equal">
      <formula>"Remember to fill in the blanks"</formula>
    </cfRule>
    <cfRule type="cellIs" dxfId="21" priority="5" stopIfTrue="1" operator="equal">
      <formula>"Sheet complete"</formula>
    </cfRule>
  </conditionalFormatting>
  <conditionalFormatting sqref="F7:F8 F10">
    <cfRule type="cellIs" dxfId="20" priority="6" stopIfTrue="1" operator="equal">
      <formula>1</formula>
    </cfRule>
    <cfRule type="cellIs" dxfId="19" priority="7" stopIfTrue="1" operator="equal">
      <formula>2</formula>
    </cfRule>
    <cfRule type="cellIs" dxfId="18" priority="8" stopIfTrue="1" operator="equal">
      <formula>3</formula>
    </cfRule>
  </conditionalFormatting>
  <conditionalFormatting sqref="E12:F14">
    <cfRule type="cellIs" dxfId="17" priority="9" stopIfTrue="1" operator="equal">
      <formula>"Remember to fill in the blanks"</formula>
    </cfRule>
    <cfRule type="cellIs" dxfId="16" priority="10" stopIfTrue="1" operator="equal">
      <formula>"Sheet complete"</formula>
    </cfRule>
  </conditionalFormatting>
  <conditionalFormatting sqref="F9">
    <cfRule type="cellIs" dxfId="15" priority="1" stopIfTrue="1" operator="equal">
      <formula>1</formula>
    </cfRule>
    <cfRule type="cellIs" dxfId="14" priority="2" stopIfTrue="1" operator="equal">
      <formula>2</formula>
    </cfRule>
    <cfRule type="cellIs" dxfId="13" priority="3" stopIfTrue="1" operator="equal">
      <formula>3</formula>
    </cfRule>
  </conditionalFormatting>
  <dataValidations xWindow="840" yWindow="602" count="1">
    <dataValidation type="list" allowBlank="1" showInputMessage="1" showErrorMessage="1" promptTitle="Score" prompt="1 - Not met_x000a_2 - Partly met_x000a_3 - Fully met" sqref="F7:F10" xr:uid="{00000000-0002-0000-0900-000000000000}">
      <formula1>"1,2,3"</formula1>
    </dataValidation>
  </dataValidations>
  <hyperlinks>
    <hyperlink ref="E1" location="Introduction!A1" display="Back to INTRODUCTION" xr:uid="{00000000-0004-0000-0900-000000000000}"/>
    <hyperlink ref="E17:F17" location="'Score summary'!B8" display="ONCE COMPLETED GO TO SCORE SUMMARY" xr:uid="{00000000-0004-0000-0900-000001000000}"/>
  </hyperlinks>
  <pageMargins left="0.31496062992125984" right="0.31496062992125984" top="0.6692913385826772" bottom="0.6692913385826772" header="0.51181102362204722" footer="0.51181102362204722"/>
  <pageSetup paperSize="8" scale="88" fitToHeight="3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pageSetUpPr fitToPage="1"/>
  </sheetPr>
  <dimension ref="A1:P17"/>
  <sheetViews>
    <sheetView showGridLines="0" topLeftCell="A8" zoomScale="60" zoomScaleNormal="60" zoomScaleSheetLayoutView="75" workbookViewId="0">
      <selection activeCell="G9" sqref="G9"/>
    </sheetView>
  </sheetViews>
  <sheetFormatPr baseColWidth="10" defaultColWidth="9.1640625" defaultRowHeight="16" x14ac:dyDescent="0.15"/>
  <cols>
    <col min="1" max="1" width="5.6640625" style="28" customWidth="1"/>
    <col min="2" max="2" width="42.6640625" style="28" customWidth="1"/>
    <col min="3" max="4" width="29.6640625" style="28" customWidth="1"/>
    <col min="5" max="5" width="50.6640625" style="28" customWidth="1"/>
    <col min="6" max="6" width="8.6640625" style="26" customWidth="1"/>
    <col min="7" max="7" width="53.6640625" style="27" customWidth="1"/>
    <col min="8" max="8" width="75.6640625" style="27" customWidth="1"/>
    <col min="9" max="16384" width="9.1640625" style="28"/>
  </cols>
  <sheetData>
    <row r="1" spans="1:16" x14ac:dyDescent="0.2">
      <c r="A1" s="38"/>
      <c r="B1" s="38"/>
      <c r="E1" s="80" t="s">
        <v>16</v>
      </c>
      <c r="L1" s="28" t="s">
        <v>22</v>
      </c>
      <c r="M1" s="39" t="s">
        <v>18</v>
      </c>
      <c r="N1" s="39" t="s">
        <v>19</v>
      </c>
      <c r="O1" s="39" t="s">
        <v>20</v>
      </c>
      <c r="P1" s="39" t="s">
        <v>17</v>
      </c>
    </row>
    <row r="2" spans="1:16" x14ac:dyDescent="0.2">
      <c r="A2" s="38"/>
      <c r="B2" s="38"/>
      <c r="L2" s="39">
        <f>SUM(M2:P2)</f>
        <v>4</v>
      </c>
      <c r="M2" s="39">
        <f>COUNTIF($F7:$F10,1)</f>
        <v>0</v>
      </c>
      <c r="N2" s="39">
        <f>COUNTIF($F7:$F10,2)</f>
        <v>0</v>
      </c>
      <c r="O2" s="39">
        <f>COUNTIF($F7:$F10,3)</f>
        <v>4</v>
      </c>
      <c r="P2" s="39">
        <f>COUNTIF($F7:$F10,"")</f>
        <v>0</v>
      </c>
    </row>
    <row r="3" spans="1:16" s="202" customFormat="1" ht="18" x14ac:dyDescent="0.2">
      <c r="A3" s="202" t="s">
        <v>149</v>
      </c>
    </row>
    <row r="4" spans="1:16" s="25" customFormat="1" ht="18" x14ac:dyDescent="0.2"/>
    <row r="5" spans="1:16" s="25" customFormat="1" ht="18" x14ac:dyDescent="0.2"/>
    <row r="6" spans="1:16" s="22" customFormat="1" ht="114" customHeight="1" x14ac:dyDescent="0.15">
      <c r="A6" s="292" t="s">
        <v>51</v>
      </c>
      <c r="B6" s="293"/>
      <c r="C6" s="143" t="s">
        <v>5</v>
      </c>
      <c r="D6" s="144" t="s">
        <v>6</v>
      </c>
      <c r="E6" s="145" t="s">
        <v>7</v>
      </c>
      <c r="F6" s="55" t="s">
        <v>29</v>
      </c>
      <c r="G6" s="56" t="s">
        <v>35</v>
      </c>
      <c r="H6" s="56" t="s">
        <v>8</v>
      </c>
    </row>
    <row r="7" spans="1:16" s="22" customFormat="1" ht="327.75" customHeight="1" x14ac:dyDescent="0.15">
      <c r="A7" s="187">
        <v>9.1</v>
      </c>
      <c r="B7" s="193" t="s">
        <v>153</v>
      </c>
      <c r="C7" s="57" t="s">
        <v>128</v>
      </c>
      <c r="D7" s="153" t="s">
        <v>62</v>
      </c>
      <c r="E7" s="57" t="s">
        <v>204</v>
      </c>
      <c r="F7" s="195">
        <v>3</v>
      </c>
      <c r="G7" s="79" t="s">
        <v>315</v>
      </c>
      <c r="H7" s="196" t="s">
        <v>34</v>
      </c>
    </row>
    <row r="8" spans="1:16" s="22" customFormat="1" ht="181.5" customHeight="1" x14ac:dyDescent="0.15">
      <c r="A8" s="187">
        <v>9.1999999999999993</v>
      </c>
      <c r="B8" s="193" t="s">
        <v>148</v>
      </c>
      <c r="C8" s="57" t="s">
        <v>147</v>
      </c>
      <c r="D8" s="153" t="s">
        <v>62</v>
      </c>
      <c r="E8" s="57" t="s">
        <v>207</v>
      </c>
      <c r="F8" s="195">
        <v>3</v>
      </c>
      <c r="G8" s="79" t="s">
        <v>316</v>
      </c>
      <c r="H8" s="196" t="s">
        <v>34</v>
      </c>
    </row>
    <row r="9" spans="1:16" s="22" customFormat="1" ht="318.75" customHeight="1" x14ac:dyDescent="0.15">
      <c r="A9" s="187">
        <v>9.3000000000000007</v>
      </c>
      <c r="B9" s="193" t="s">
        <v>146</v>
      </c>
      <c r="C9" s="78" t="s">
        <v>154</v>
      </c>
      <c r="D9" s="153" t="s">
        <v>62</v>
      </c>
      <c r="E9" s="57" t="s">
        <v>205</v>
      </c>
      <c r="F9" s="195">
        <v>3</v>
      </c>
      <c r="G9" s="79" t="s">
        <v>317</v>
      </c>
      <c r="H9" s="196" t="s">
        <v>34</v>
      </c>
    </row>
    <row r="10" spans="1:16" s="22" customFormat="1" ht="191.25" customHeight="1" x14ac:dyDescent="0.15">
      <c r="A10" s="187">
        <v>9.4</v>
      </c>
      <c r="B10" s="193" t="s">
        <v>129</v>
      </c>
      <c r="C10" s="78" t="s">
        <v>203</v>
      </c>
      <c r="D10" s="153" t="s">
        <v>62</v>
      </c>
      <c r="E10" s="57" t="s">
        <v>206</v>
      </c>
      <c r="F10" s="195">
        <v>3</v>
      </c>
      <c r="G10" s="79" t="s">
        <v>318</v>
      </c>
      <c r="H10" s="196" t="s">
        <v>34</v>
      </c>
    </row>
    <row r="11" spans="1:16" x14ac:dyDescent="0.15">
      <c r="D11" s="88"/>
    </row>
    <row r="12" spans="1:16" ht="18" customHeight="1" x14ac:dyDescent="0.2">
      <c r="A12" s="40"/>
      <c r="B12" s="40"/>
      <c r="E12" s="287" t="str">
        <f>IF(COUNT(F7:F10)&lt;3, "Remember to fill in the blanks", "Sheet Complete")</f>
        <v>Sheet Complete</v>
      </c>
      <c r="F12" s="287"/>
    </row>
    <row r="13" spans="1:16" ht="12.75" customHeight="1" x14ac:dyDescent="0.15">
      <c r="E13" s="287"/>
      <c r="F13" s="287"/>
    </row>
    <row r="14" spans="1:16" ht="12.75" customHeight="1" x14ac:dyDescent="0.15">
      <c r="E14" s="287"/>
      <c r="F14" s="287"/>
    </row>
    <row r="15" spans="1:16" ht="12.75" customHeight="1" x14ac:dyDescent="0.15">
      <c r="E15" s="294"/>
      <c r="F15" s="294"/>
    </row>
    <row r="17" spans="5:6" x14ac:dyDescent="0.2">
      <c r="E17" s="291" t="s">
        <v>53</v>
      </c>
      <c r="F17" s="291"/>
    </row>
  </sheetData>
  <protectedRanges>
    <protectedRange password="E7C4" sqref="E17" name="Range1"/>
    <protectedRange password="E7C4" sqref="D11" name="Range1_3_2_1"/>
    <protectedRange password="E7C4" sqref="G6" name="Range1_1"/>
    <protectedRange password="E7C4" sqref="C6:E6" name="Range1_2"/>
    <protectedRange password="E7C4" sqref="D7:D10" name="Range1_1_1"/>
  </protectedRanges>
  <mergeCells count="4">
    <mergeCell ref="A6:B6"/>
    <mergeCell ref="E12:F14"/>
    <mergeCell ref="E15:F15"/>
    <mergeCell ref="E17:F17"/>
  </mergeCells>
  <conditionalFormatting sqref="E15:F15">
    <cfRule type="cellIs" dxfId="12" priority="4" stopIfTrue="1" operator="equal">
      <formula>"Remember to fill in the blanks"</formula>
    </cfRule>
    <cfRule type="cellIs" dxfId="11" priority="5" stopIfTrue="1" operator="equal">
      <formula>"Sheet complete"</formula>
    </cfRule>
  </conditionalFormatting>
  <conditionalFormatting sqref="F7:F8 F10">
    <cfRule type="cellIs" dxfId="10" priority="6" stopIfTrue="1" operator="equal">
      <formula>1</formula>
    </cfRule>
    <cfRule type="cellIs" dxfId="9" priority="7" stopIfTrue="1" operator="equal">
      <formula>2</formula>
    </cfRule>
    <cfRule type="cellIs" dxfId="8" priority="8" stopIfTrue="1" operator="equal">
      <formula>3</formula>
    </cfRule>
  </conditionalFormatting>
  <conditionalFormatting sqref="E12:F14">
    <cfRule type="cellIs" dxfId="7" priority="9" stopIfTrue="1" operator="equal">
      <formula>"Remember to fill in the blanks"</formula>
    </cfRule>
    <cfRule type="cellIs" dxfId="6" priority="10" stopIfTrue="1" operator="equal">
      <formula>"Sheet complete"</formula>
    </cfRule>
  </conditionalFormatting>
  <conditionalFormatting sqref="F9">
    <cfRule type="cellIs" dxfId="5" priority="1" stopIfTrue="1" operator="equal">
      <formula>1</formula>
    </cfRule>
    <cfRule type="cellIs" dxfId="4" priority="2" stopIfTrue="1" operator="equal">
      <formula>2</formula>
    </cfRule>
    <cfRule type="cellIs" dxfId="3" priority="3" stopIfTrue="1" operator="equal">
      <formula>3</formula>
    </cfRule>
  </conditionalFormatting>
  <dataValidations count="1">
    <dataValidation type="list" allowBlank="1" showInputMessage="1" showErrorMessage="1" promptTitle="Score" prompt="1 - Not met_x000a_2 - Partly met_x000a_3 - Fully met" sqref="F7:F10" xr:uid="{00000000-0002-0000-0A00-000000000000}">
      <formula1>"1,2,3"</formula1>
    </dataValidation>
  </dataValidations>
  <hyperlinks>
    <hyperlink ref="E1" location="Introduction!A1" display="Back to INTRODUCTION" xr:uid="{00000000-0004-0000-0A00-000000000000}"/>
    <hyperlink ref="E17:F17" location="'Score summary'!B8" display="ONCE COMPLETED GO TO SCORE SUMMARY" xr:uid="{00000000-0004-0000-0A00-000001000000}"/>
  </hyperlinks>
  <pageMargins left="0.31496062992125984" right="0.31496062992125984" top="0.6692913385826772" bottom="0.6692913385826772" header="0.51181102362204722" footer="0.51181102362204722"/>
  <pageSetup paperSize="8" scale="88" fitToHeight="3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56"/>
  <sheetViews>
    <sheetView zoomScaleNormal="100" workbookViewId="0">
      <selection activeCell="D46" sqref="D46"/>
    </sheetView>
  </sheetViews>
  <sheetFormatPr baseColWidth="10" defaultColWidth="9.1640625" defaultRowHeight="13" x14ac:dyDescent="0.15"/>
  <cols>
    <col min="1" max="1" width="21.33203125" style="42" customWidth="1"/>
    <col min="2" max="2" width="101.33203125" style="43" customWidth="1"/>
    <col min="3" max="16384" width="9.1640625" style="43"/>
  </cols>
  <sheetData>
    <row r="1" spans="1:2" ht="20" x14ac:dyDescent="0.2">
      <c r="B1" s="87" t="s">
        <v>49</v>
      </c>
    </row>
    <row r="3" spans="1:2" s="45" customFormat="1" ht="14" x14ac:dyDescent="0.15">
      <c r="A3" s="89" t="s">
        <v>27</v>
      </c>
      <c r="B3" s="94" t="str">
        <f>'Audit Tool User Details'!B13</f>
        <v>Deanwood Primary School       DfE no: 887/2684       URN no: 143458</v>
      </c>
    </row>
    <row r="4" spans="1:2" x14ac:dyDescent="0.15">
      <c r="A4" s="90"/>
      <c r="B4" s="69"/>
    </row>
    <row r="5" spans="1:2" ht="14" x14ac:dyDescent="0.15">
      <c r="A5" s="91" t="s">
        <v>2</v>
      </c>
      <c r="B5" s="95" t="str">
        <f>'Audit Tool User Details'!B17:C17</f>
        <v>9.11.21</v>
      </c>
    </row>
    <row r="6" spans="1:2" x14ac:dyDescent="0.15">
      <c r="A6" s="44"/>
      <c r="B6" s="44"/>
    </row>
    <row r="7" spans="1:2" ht="20.25" customHeight="1" x14ac:dyDescent="0.15">
      <c r="A7" s="92" t="s">
        <v>15</v>
      </c>
      <c r="B7" s="93" t="s">
        <v>28</v>
      </c>
    </row>
    <row r="8" spans="1:2" ht="154" x14ac:dyDescent="0.15">
      <c r="A8" s="20">
        <v>1.1000000000000001</v>
      </c>
      <c r="B8" s="24" t="str">
        <f>'1'!H7</f>
        <v xml:space="preserve">Lead person name/title: 
Action:
Outcome:
Timescale:
Progress: 
</v>
      </c>
    </row>
    <row r="9" spans="1:2" ht="154" x14ac:dyDescent="0.15">
      <c r="A9" s="20">
        <v>1.2</v>
      </c>
      <c r="B9" s="24" t="str">
        <f>'1'!H8</f>
        <v xml:space="preserve">Lead person name/title: 
Action:
Outcome:
Timescale:
Progress: 
</v>
      </c>
    </row>
    <row r="10" spans="1:2" ht="154" x14ac:dyDescent="0.15">
      <c r="A10" s="20">
        <v>1.3</v>
      </c>
      <c r="B10" s="24" t="str">
        <f>'1'!H9</f>
        <v xml:space="preserve">Lead person name/title: 
DSL / Deputy DSL
Action:
Ensure that reference is made to safeguarding on the SIP / SEF
Outcome:
Safeguarding is prominent on the corporate plans
Timescale:
By February 2022
Progress: 
</v>
      </c>
    </row>
    <row r="11" spans="1:2" ht="154" x14ac:dyDescent="0.15">
      <c r="A11" s="20">
        <v>1.4</v>
      </c>
      <c r="B11" s="24" t="str">
        <f>'1'!H10</f>
        <v xml:space="preserve">Lead person name/title: 
Action:
Outcome:
Timescale:
Progress: 
</v>
      </c>
    </row>
    <row r="12" spans="1:2" ht="154" x14ac:dyDescent="0.15">
      <c r="A12" s="20">
        <v>2.1</v>
      </c>
      <c r="B12" s="24" t="str">
        <f>'2'!H8</f>
        <v xml:space="preserve">Lead person name/title: 
Action: 
Outcome:
Timescale:
Progress: 
</v>
      </c>
    </row>
    <row r="13" spans="1:2" ht="154" x14ac:dyDescent="0.15">
      <c r="A13" s="20">
        <v>2.2000000000000002</v>
      </c>
      <c r="B13" s="24" t="str">
        <f>'2'!H9</f>
        <v xml:space="preserve">Lead person name/title: 
Action: 
Outcome:
Timescale:
Progress: 
</v>
      </c>
    </row>
    <row r="14" spans="1:2" ht="154" x14ac:dyDescent="0.15">
      <c r="A14" s="20">
        <v>2.2999999999999998</v>
      </c>
      <c r="B14" s="24" t="str">
        <f>'2'!H10</f>
        <v xml:space="preserve">Lead person name/title: 
Action: 
Outcome:
Timescale:
Progress: 
</v>
      </c>
    </row>
    <row r="15" spans="1:2" ht="154" x14ac:dyDescent="0.15">
      <c r="A15" s="20">
        <v>2.4</v>
      </c>
      <c r="B15" s="24" t="str">
        <f>'2'!H11</f>
        <v xml:space="preserve">Lead person name/title: 
Action: 
Outcome:
Timescale:
Progress: 
</v>
      </c>
    </row>
    <row r="16" spans="1:2" ht="154" x14ac:dyDescent="0.15">
      <c r="A16" s="20">
        <v>2.5</v>
      </c>
      <c r="B16" s="24" t="str">
        <f>'2'!H12</f>
        <v xml:space="preserve">Lead person name/title: 
Action: 
Outcome:
Timescale:
Progress: 
</v>
      </c>
    </row>
    <row r="17" spans="1:2" ht="154" x14ac:dyDescent="0.15">
      <c r="A17" s="20">
        <v>3.1</v>
      </c>
      <c r="B17" s="24" t="str">
        <f>'3'!H7</f>
        <v xml:space="preserve">Lead person name/title: 
Action: 
Outcome:
Timescale:
Progress: 
</v>
      </c>
    </row>
    <row r="18" spans="1:2" ht="154" x14ac:dyDescent="0.15">
      <c r="A18" s="20">
        <v>3.2</v>
      </c>
      <c r="B18" s="24" t="str">
        <f>'3'!H8</f>
        <v xml:space="preserve">Lead person name/title: 
Action: 
Outcome:
Timescale:
Progress: 
</v>
      </c>
    </row>
    <row r="19" spans="1:2" ht="154" x14ac:dyDescent="0.15">
      <c r="A19" s="20">
        <v>3.3</v>
      </c>
      <c r="B19" s="24" t="str">
        <f>'3'!H9</f>
        <v xml:space="preserve">Lead person name/title: 
Action: 
Outcome:
Timescale:
Progress: 
</v>
      </c>
    </row>
    <row r="20" spans="1:2" ht="154" x14ac:dyDescent="0.15">
      <c r="A20" s="20">
        <v>4.0999999999999996</v>
      </c>
      <c r="B20" s="24" t="str">
        <f>'4'!H7</f>
        <v xml:space="preserve">Lead person name/title: 
Action: 
Outcome:
Timescale:
Progress: 
</v>
      </c>
    </row>
    <row r="21" spans="1:2" ht="154" x14ac:dyDescent="0.15">
      <c r="A21" s="20">
        <v>4.2</v>
      </c>
      <c r="B21" s="24" t="str">
        <f>'4'!H8</f>
        <v xml:space="preserve">Lead person name/title: 
Action: 
Outcome:
Timescale:
Progress: 
</v>
      </c>
    </row>
    <row r="22" spans="1:2" ht="154" x14ac:dyDescent="0.15">
      <c r="A22" s="20">
        <v>4.3</v>
      </c>
      <c r="B22" s="24" t="str">
        <f>'4'!H9</f>
        <v xml:space="preserve">Lead person name/title: 
Action: 
Outcome:
Timescale:
Progress: 
</v>
      </c>
    </row>
    <row r="23" spans="1:2" ht="154" x14ac:dyDescent="0.15">
      <c r="A23" s="20">
        <v>5.0999999999999996</v>
      </c>
      <c r="B23" s="24" t="str">
        <f>'5'!H7</f>
        <v xml:space="preserve">Lead person name/title: 
Action: 
Outcome:
Timescale:
Progress: 
</v>
      </c>
    </row>
    <row r="24" spans="1:2" ht="154" x14ac:dyDescent="0.15">
      <c r="A24" s="20">
        <v>5.2</v>
      </c>
      <c r="B24" s="24" t="str">
        <f>'5'!H8</f>
        <v xml:space="preserve">Lead person name/title: 
Action: 
Outcome:
Timescale:
Progress: 
</v>
      </c>
    </row>
    <row r="25" spans="1:2" ht="154" x14ac:dyDescent="0.15">
      <c r="A25" s="20">
        <v>5.3</v>
      </c>
      <c r="B25" s="24" t="str">
        <f>'5'!H9</f>
        <v xml:space="preserve">Lead person name/title: 
Action: 
Outcome:
Timescale:
Progress: 
</v>
      </c>
    </row>
    <row r="26" spans="1:2" ht="154" x14ac:dyDescent="0.15">
      <c r="A26" s="20">
        <v>5.4</v>
      </c>
      <c r="B26" s="24" t="str">
        <f>'5'!H10</f>
        <v xml:space="preserve">Lead person name/title: 
Action: 
Outcome:
Timescale:
Progress: 
</v>
      </c>
    </row>
    <row r="27" spans="1:2" ht="154" x14ac:dyDescent="0.15">
      <c r="A27" s="20">
        <v>5.5</v>
      </c>
      <c r="B27" s="24" t="str">
        <f>'5'!H11</f>
        <v xml:space="preserve">Lead person name/title: 
Action: 
Outcome:
Timescale:
Progress: 
</v>
      </c>
    </row>
    <row r="28" spans="1:2" ht="154" x14ac:dyDescent="0.15">
      <c r="A28" s="20">
        <v>5.6</v>
      </c>
      <c r="B28" s="24" t="str">
        <f>'5'!H12</f>
        <v xml:space="preserve">Lead person name/title: 
Action: 
Outcome:
Timescale:
Progress: 
</v>
      </c>
    </row>
    <row r="29" spans="1:2" ht="154" x14ac:dyDescent="0.15">
      <c r="A29" s="20">
        <v>5.7</v>
      </c>
      <c r="B29" s="24" t="str">
        <f>'5'!H13</f>
        <v xml:space="preserve">Lead person name/title: Not applicable
Action: 
Outcome:
Timescale:
Progress: 
</v>
      </c>
    </row>
    <row r="30" spans="1:2" ht="154" x14ac:dyDescent="0.15">
      <c r="A30" s="20">
        <v>6.1</v>
      </c>
      <c r="B30" s="24" t="str">
        <f>'6'!H7</f>
        <v xml:space="preserve">Lead person name/title: 
Action: 
Outcome:
Timescale:  
Progress: 
</v>
      </c>
    </row>
    <row r="31" spans="1:2" ht="154" x14ac:dyDescent="0.15">
      <c r="A31" s="20">
        <v>6.2</v>
      </c>
      <c r="B31" s="24" t="str">
        <f>'6'!H8</f>
        <v xml:space="preserve">Lead person name/title: 
Action: 
Outcome:
Timescale:
Progress: 
</v>
      </c>
    </row>
    <row r="32" spans="1:2" ht="154" x14ac:dyDescent="0.15">
      <c r="A32" s="20">
        <v>6.3</v>
      </c>
      <c r="B32" s="24" t="str">
        <f>'6'!H9</f>
        <v xml:space="preserve">Lead person name/title: 
Action: 
Outcome:
Timescale:
Progress: 
</v>
      </c>
    </row>
    <row r="33" spans="1:2" ht="154" x14ac:dyDescent="0.15">
      <c r="A33" s="20">
        <v>6.4</v>
      </c>
      <c r="B33" s="24" t="str">
        <f>'6'!H10</f>
        <v xml:space="preserve">Lead person name/title: 
Action: 
Outcome:
Timescale:
Progress: 
</v>
      </c>
    </row>
    <row r="34" spans="1:2" ht="154" x14ac:dyDescent="0.15">
      <c r="A34" s="20">
        <v>6.5</v>
      </c>
      <c r="B34" s="24" t="str">
        <f>'6'!H11</f>
        <v xml:space="preserve">Lead person name/title: 
Action: 
Outcome:
Timescale:
Progress: 
</v>
      </c>
    </row>
    <row r="35" spans="1:2" ht="154" x14ac:dyDescent="0.15">
      <c r="A35" s="20">
        <v>7.1</v>
      </c>
      <c r="B35" s="24" t="str">
        <f>'7'!H7</f>
        <v xml:space="preserve">Lead person name/title:  
Action: 
Outcome:
Timescale:
Progress: 
</v>
      </c>
    </row>
    <row r="36" spans="1:2" ht="154" x14ac:dyDescent="0.15">
      <c r="A36" s="20">
        <v>7.2</v>
      </c>
      <c r="B36" s="24" t="str">
        <f>'7'!H8</f>
        <v xml:space="preserve">Lead person name/title: 
Action: 
Outcome:
Timescale:
Progress: 
</v>
      </c>
    </row>
    <row r="37" spans="1:2" ht="154" x14ac:dyDescent="0.15">
      <c r="A37" s="20">
        <v>7.3</v>
      </c>
      <c r="B37" s="24" t="str">
        <f>'7'!H9</f>
        <v xml:space="preserve">Lead person name/title: 
Action: 
Outcome:
Timescale:
Progress: 
</v>
      </c>
    </row>
    <row r="38" spans="1:2" ht="154" x14ac:dyDescent="0.15">
      <c r="A38" s="20">
        <v>7.4</v>
      </c>
      <c r="B38" s="24" t="str">
        <f>'7'!H10</f>
        <v xml:space="preserve">Lead person name/title: 
Action: 
Outcome:
Timescale:
Progress: 
</v>
      </c>
    </row>
    <row r="39" spans="1:2" ht="154" x14ac:dyDescent="0.15">
      <c r="A39" s="20">
        <v>7.5</v>
      </c>
      <c r="B39" s="24" t="str">
        <f>'7'!H11</f>
        <v xml:space="preserve">Lead person name/title: 
Action: 
Outcome:
Timescale:
Progress: 
</v>
      </c>
    </row>
    <row r="40" spans="1:2" ht="154" x14ac:dyDescent="0.15">
      <c r="A40" s="20">
        <v>7.6</v>
      </c>
      <c r="B40" s="24" t="str">
        <f>'7'!H12</f>
        <v xml:space="preserve">Lead person name/title: 
Action: 
Outcome:
Timescale:
Progress: 
</v>
      </c>
    </row>
    <row r="41" spans="1:2" ht="154" x14ac:dyDescent="0.15">
      <c r="A41" s="20">
        <v>7.7</v>
      </c>
      <c r="B41" s="24" t="str">
        <f>'7'!H13</f>
        <v xml:space="preserve">Lead person name/title: 
Action: 
Outcome:
Timescale:
Progress: 
</v>
      </c>
    </row>
    <row r="42" spans="1:2" ht="154" x14ac:dyDescent="0.15">
      <c r="A42" s="20">
        <v>7.8</v>
      </c>
      <c r="B42" s="24" t="str">
        <f>'7'!H14</f>
        <v xml:space="preserve">Lead person name/title: 
Action: 
Outcome:
Timescale:
Progress: 
</v>
      </c>
    </row>
    <row r="43" spans="1:2" ht="154" x14ac:dyDescent="0.15">
      <c r="A43" s="20">
        <v>7.9</v>
      </c>
      <c r="B43" s="24" t="str">
        <f>'7'!H15</f>
        <v xml:space="preserve">Lead person name/title: 
Action: 
Outcome:
Timescale:
Progress: 
</v>
      </c>
    </row>
    <row r="44" spans="1:2" ht="154" x14ac:dyDescent="0.15">
      <c r="A44" s="20" t="s">
        <v>104</v>
      </c>
      <c r="B44" s="24" t="str">
        <f>'7'!H16</f>
        <v xml:space="preserve">Lead person name/title: 
Action: 
Outcome:
Timescale:
Progress: 
</v>
      </c>
    </row>
    <row r="45" spans="1:2" ht="154" x14ac:dyDescent="0.15">
      <c r="A45" s="20">
        <v>7.11</v>
      </c>
      <c r="B45" s="24" t="str">
        <f>'7'!H17</f>
        <v xml:space="preserve">Lead person name/title:  
Action: 
Outcome:
Timescale:
Progress: 
</v>
      </c>
    </row>
    <row r="46" spans="1:2" ht="154" x14ac:dyDescent="0.15">
      <c r="A46" s="20">
        <v>7.12</v>
      </c>
      <c r="B46" s="24" t="str">
        <f>'7'!H18</f>
        <v xml:space="preserve">Lead person name/title: 
Action: 
Outcome:
Timescale:
Progress: 
</v>
      </c>
    </row>
    <row r="47" spans="1:2" ht="151.25" customHeight="1" x14ac:dyDescent="0.15">
      <c r="A47" s="20">
        <v>7.13</v>
      </c>
      <c r="B47" s="24" t="str">
        <f>'7'!H19</f>
        <v xml:space="preserve">Lead person name/title: 
Action:  
Outcome:
Timescale:
Progress: 
</v>
      </c>
    </row>
    <row r="48" spans="1:2" ht="154" x14ac:dyDescent="0.15">
      <c r="A48" s="20">
        <v>7.14</v>
      </c>
      <c r="B48" s="24" t="str">
        <f>'7'!H20</f>
        <v xml:space="preserve">Lead person name/title: 
Action: 
Outcome:
Timescale:
Progress: 
</v>
      </c>
    </row>
    <row r="49" spans="1:2" ht="154" x14ac:dyDescent="0.15">
      <c r="A49" s="20">
        <v>8.1</v>
      </c>
      <c r="B49" s="24" t="str">
        <f>'8'!H7</f>
        <v xml:space="preserve">Lead person name/title:  
Action: 
Outcome:
Timescale:
Progress: 
</v>
      </c>
    </row>
    <row r="50" spans="1:2" ht="154" x14ac:dyDescent="0.15">
      <c r="A50" s="20">
        <v>8.1999999999999993</v>
      </c>
      <c r="B50" s="24" t="str">
        <f>'8'!H8</f>
        <v xml:space="preserve">Lead person name/title: 
Action: 
Outcome:
Timescale:
Progress: 
</v>
      </c>
    </row>
    <row r="51" spans="1:2" ht="154" x14ac:dyDescent="0.15">
      <c r="A51" s="20">
        <v>8.3000000000000007</v>
      </c>
      <c r="B51" s="24" t="str">
        <f>'8'!H9</f>
        <v xml:space="preserve">Lead person name/title: 
Action: 
Outcome:
Timescale:
Progress: 
</v>
      </c>
    </row>
    <row r="52" spans="1:2" ht="154" x14ac:dyDescent="0.15">
      <c r="A52" s="20">
        <v>8.4</v>
      </c>
      <c r="B52" s="24" t="str">
        <f>'8'!H10</f>
        <v xml:space="preserve">Lead person name/title: 
Action: 
Outcome:
Timescale:
Progress: 
</v>
      </c>
    </row>
    <row r="53" spans="1:2" ht="154" x14ac:dyDescent="0.15">
      <c r="A53" s="20">
        <v>9.1</v>
      </c>
      <c r="B53" s="24" t="str">
        <f>'9'!H7</f>
        <v xml:space="preserve">Lead person name/title: 
Action: 
Outcome:
Timescale:
Progress: 
</v>
      </c>
    </row>
    <row r="54" spans="1:2" ht="154" x14ac:dyDescent="0.15">
      <c r="A54" s="20">
        <v>9.1999999999999993</v>
      </c>
      <c r="B54" s="24" t="str">
        <f>'9'!H8</f>
        <v xml:space="preserve">Lead person name/title: 
Action: 
Outcome:
Timescale:
Progress: 
</v>
      </c>
    </row>
    <row r="55" spans="1:2" ht="154" x14ac:dyDescent="0.15">
      <c r="A55" s="20">
        <v>9.3000000000000007</v>
      </c>
      <c r="B55" s="24" t="str">
        <f>'9'!H9</f>
        <v xml:space="preserve">Lead person name/title: 
Action: 
Outcome:
Timescale:
Progress: 
</v>
      </c>
    </row>
    <row r="56" spans="1:2" ht="154" x14ac:dyDescent="0.15">
      <c r="A56" s="20">
        <v>9.4</v>
      </c>
      <c r="B56" s="24" t="str">
        <f>'9'!H10</f>
        <v xml:space="preserve">Lead person name/title: 
Action: 
Outcome:
Timescale:
Progress: 
</v>
      </c>
    </row>
  </sheetData>
  <phoneticPr fontId="0" type="noConversion"/>
  <pageMargins left="0.31496062992125984" right="0.31496062992125984" top="0.6692913385826772" bottom="0.6692913385826772" header="0.51181102362204722" footer="0.51181102362204722"/>
  <pageSetup paperSize="8" fitToHeight="3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showGridLines="0" tabSelected="1" zoomScale="55" zoomScaleNormal="75" workbookViewId="0">
      <selection activeCell="T29" sqref="T29"/>
    </sheetView>
  </sheetViews>
  <sheetFormatPr baseColWidth="10" defaultColWidth="9.1640625" defaultRowHeight="16" x14ac:dyDescent="0.2"/>
  <cols>
    <col min="1" max="1" width="68.83203125" style="169" customWidth="1"/>
    <col min="2" max="5" width="15" style="167" customWidth="1"/>
    <col min="6" max="6" width="18.5" style="167" customWidth="1"/>
    <col min="7" max="7" width="3.33203125" style="168" customWidth="1"/>
    <col min="8" max="16384" width="9.1640625" style="168"/>
  </cols>
  <sheetData>
    <row r="1" spans="1:6" ht="18" x14ac:dyDescent="0.2">
      <c r="A1" s="166"/>
      <c r="D1" s="295" t="s">
        <v>16</v>
      </c>
      <c r="E1" s="295"/>
      <c r="F1" s="295"/>
    </row>
    <row r="2" spans="1:6" ht="20" x14ac:dyDescent="0.2">
      <c r="A2" s="296" t="s">
        <v>26</v>
      </c>
      <c r="B2" s="296"/>
      <c r="D2" s="168"/>
    </row>
    <row r="4" spans="1:6" ht="17" x14ac:dyDescent="0.2">
      <c r="A4" s="169" t="s">
        <v>24</v>
      </c>
    </row>
    <row r="6" spans="1:6" ht="30" customHeight="1" x14ac:dyDescent="0.2">
      <c r="A6" s="170" t="s">
        <v>47</v>
      </c>
      <c r="B6" s="170" t="s">
        <v>21</v>
      </c>
      <c r="C6" s="171" t="s">
        <v>44</v>
      </c>
      <c r="D6" s="172" t="s">
        <v>45</v>
      </c>
      <c r="E6" s="173" t="s">
        <v>46</v>
      </c>
      <c r="F6" s="170" t="s">
        <v>48</v>
      </c>
    </row>
    <row r="7" spans="1:6" s="177" customFormat="1" ht="54" customHeight="1" x14ac:dyDescent="0.15">
      <c r="A7" s="174" t="str">
        <f>'1'!A3</f>
        <v xml:space="preserve">1. Senior management have commitment to the importance of safeguarding and promoting children’s welfare </v>
      </c>
      <c r="B7" s="175">
        <f>'1'!L2</f>
        <v>4</v>
      </c>
      <c r="C7" s="175">
        <f>'1'!M2</f>
        <v>0</v>
      </c>
      <c r="D7" s="175">
        <f>'1'!N2</f>
        <v>1</v>
      </c>
      <c r="E7" s="175">
        <f>'1'!O2</f>
        <v>3</v>
      </c>
      <c r="F7" s="176">
        <f>'1'!P2</f>
        <v>0</v>
      </c>
    </row>
    <row r="8" spans="1:6" s="177" customFormat="1" ht="15.75" customHeight="1" x14ac:dyDescent="0.15">
      <c r="A8" s="178"/>
      <c r="B8" s="179"/>
      <c r="C8" s="179"/>
      <c r="D8" s="179"/>
      <c r="E8" s="179"/>
      <c r="F8" s="180"/>
    </row>
    <row r="9" spans="1:6" s="177" customFormat="1" ht="54" customHeight="1" x14ac:dyDescent="0.15">
      <c r="A9" s="174" t="str">
        <f>'2'!A3</f>
        <v xml:space="preserve">2. A clear statement of the agency’s responsibility towards children is available to all staff </v>
      </c>
      <c r="B9" s="175">
        <f>'2'!L2</f>
        <v>5</v>
      </c>
      <c r="C9" s="175">
        <f>'2'!M2</f>
        <v>0</v>
      </c>
      <c r="D9" s="175">
        <f>'2'!N2</f>
        <v>0</v>
      </c>
      <c r="E9" s="175">
        <f>'2'!O2</f>
        <v>5</v>
      </c>
      <c r="F9" s="176">
        <f>'2'!P2</f>
        <v>0</v>
      </c>
    </row>
    <row r="10" spans="1:6" s="177" customFormat="1" ht="15.75" customHeight="1" x14ac:dyDescent="0.15">
      <c r="A10" s="178"/>
      <c r="B10" s="179"/>
      <c r="C10" s="179"/>
      <c r="D10" s="179"/>
      <c r="E10" s="179"/>
      <c r="F10" s="180"/>
    </row>
    <row r="11" spans="1:6" s="177" customFormat="1" ht="54" customHeight="1" x14ac:dyDescent="0.15">
      <c r="A11" s="174" t="str">
        <f>'3'!A3</f>
        <v xml:space="preserve">3. A clear line of accountability within the organisation for work on safeguarding and promoting the welfare of children </v>
      </c>
      <c r="B11" s="175">
        <f>'3'!L2</f>
        <v>3</v>
      </c>
      <c r="C11" s="175">
        <f>'3'!M2</f>
        <v>0</v>
      </c>
      <c r="D11" s="175">
        <f>'3'!N2</f>
        <v>0</v>
      </c>
      <c r="E11" s="175">
        <f>'3'!O2</f>
        <v>3</v>
      </c>
      <c r="F11" s="176">
        <f>'3'!P2</f>
        <v>0</v>
      </c>
    </row>
    <row r="12" spans="1:6" s="177" customFormat="1" ht="15.75" customHeight="1" x14ac:dyDescent="0.15">
      <c r="A12" s="178"/>
      <c r="B12" s="179"/>
      <c r="C12" s="179"/>
      <c r="D12" s="179"/>
      <c r="E12" s="179"/>
      <c r="F12" s="180"/>
    </row>
    <row r="13" spans="1:6" s="177" customFormat="1" ht="54" customHeight="1" x14ac:dyDescent="0.15">
      <c r="A13" s="174" t="str">
        <f>'4'!A3</f>
        <v xml:space="preserve">4. Service development takes account of the need to safeguard and promote welfare and is informed, where appropriate, by the views of children and families </v>
      </c>
      <c r="B13" s="175">
        <f>'4'!L2</f>
        <v>3</v>
      </c>
      <c r="C13" s="175">
        <f>'4'!M2</f>
        <v>0</v>
      </c>
      <c r="D13" s="175">
        <f>'4'!N2</f>
        <v>0</v>
      </c>
      <c r="E13" s="175">
        <f>'4'!O2</f>
        <v>3</v>
      </c>
      <c r="F13" s="176">
        <f>'4'!P2</f>
        <v>0</v>
      </c>
    </row>
    <row r="14" spans="1:6" s="177" customFormat="1" ht="15.75" customHeight="1" x14ac:dyDescent="0.15">
      <c r="A14" s="178"/>
      <c r="B14" s="179"/>
      <c r="C14" s="179"/>
      <c r="D14" s="179"/>
      <c r="E14" s="179"/>
      <c r="F14" s="180"/>
    </row>
    <row r="15" spans="1:6" s="177" customFormat="1" ht="54" customHeight="1" x14ac:dyDescent="0.15">
      <c r="A15" s="174" t="str">
        <f>'5'!A3</f>
        <v>5. Staff supervision, awareness and training on safeguarding and promoting the welfare of children for all staff working with or in contact with children and families</v>
      </c>
      <c r="B15" s="175">
        <f>'5'!L2</f>
        <v>7</v>
      </c>
      <c r="C15" s="175">
        <f>'5'!M2</f>
        <v>0</v>
      </c>
      <c r="D15" s="175">
        <f>'5'!N2</f>
        <v>0</v>
      </c>
      <c r="E15" s="175">
        <f>'5'!O2</f>
        <v>7</v>
      </c>
      <c r="F15" s="176">
        <f>'5'!P2</f>
        <v>0</v>
      </c>
    </row>
    <row r="16" spans="1:6" s="177" customFormat="1" ht="15.75" customHeight="1" x14ac:dyDescent="0.15">
      <c r="A16" s="178"/>
      <c r="B16" s="179"/>
      <c r="C16" s="179"/>
      <c r="D16" s="179"/>
      <c r="E16" s="179"/>
      <c r="F16" s="180"/>
    </row>
    <row r="17" spans="1:17" s="177" customFormat="1" ht="54" customHeight="1" x14ac:dyDescent="0.15">
      <c r="A17" s="174" t="str">
        <f>'6'!A3:E3</f>
        <v xml:space="preserve">6. Safe recruitment, vetting procedures and allegations against staff </v>
      </c>
      <c r="B17" s="175">
        <f>'6'!L2</f>
        <v>5</v>
      </c>
      <c r="C17" s="175">
        <f>'6'!M2</f>
        <v>0</v>
      </c>
      <c r="D17" s="175">
        <f>'6'!N2</f>
        <v>0</v>
      </c>
      <c r="E17" s="175">
        <f>'6'!O2</f>
        <v>5</v>
      </c>
      <c r="F17" s="176">
        <f>'6'!P2</f>
        <v>0</v>
      </c>
    </row>
    <row r="18" spans="1:17" s="177" customFormat="1" ht="15.75" customHeight="1" x14ac:dyDescent="0.15">
      <c r="A18" s="178"/>
      <c r="B18" s="179"/>
      <c r="C18" s="179"/>
      <c r="D18" s="179"/>
      <c r="E18" s="179"/>
      <c r="F18" s="180"/>
    </row>
    <row r="19" spans="1:17" s="177" customFormat="1" ht="54" customHeight="1" x14ac:dyDescent="0.15">
      <c r="A19" s="174" t="str">
        <f>'7'!A3:E3</f>
        <v>7. Effective inter-agency working to safeguard and promote the welfare of children</v>
      </c>
      <c r="B19" s="175">
        <f>'7'!L2</f>
        <v>14</v>
      </c>
      <c r="C19" s="175">
        <f>'7'!M2</f>
        <v>0</v>
      </c>
      <c r="D19" s="175">
        <f>'7'!N2</f>
        <v>0</v>
      </c>
      <c r="E19" s="175">
        <f>'7'!O2</f>
        <v>14</v>
      </c>
      <c r="F19" s="176">
        <f>'7'!P2</f>
        <v>0</v>
      </c>
    </row>
    <row r="20" spans="1:17" s="177" customFormat="1" ht="17.25" customHeight="1" x14ac:dyDescent="0.15">
      <c r="A20" s="178"/>
      <c r="B20" s="179"/>
      <c r="C20" s="179"/>
      <c r="D20" s="179"/>
      <c r="E20" s="179"/>
      <c r="F20" s="180"/>
    </row>
    <row r="21" spans="1:17" s="177" customFormat="1" ht="54" customHeight="1" x14ac:dyDescent="0.15">
      <c r="A21" s="174" t="str">
        <f>'8'!A3:E3</f>
        <v xml:space="preserve">8. Information sharing </v>
      </c>
      <c r="B21" s="175">
        <f>'8'!L2</f>
        <v>4</v>
      </c>
      <c r="C21" s="175">
        <f>'8'!M2</f>
        <v>0</v>
      </c>
      <c r="D21" s="175">
        <f>'8'!N2</f>
        <v>0</v>
      </c>
      <c r="E21" s="175">
        <f>'8'!O2</f>
        <v>4</v>
      </c>
      <c r="F21" s="176">
        <f>'8'!P2</f>
        <v>0</v>
      </c>
    </row>
    <row r="22" spans="1:17" x14ac:dyDescent="0.2">
      <c r="F22" s="181"/>
    </row>
    <row r="23" spans="1:17" ht="48" customHeight="1" x14ac:dyDescent="0.2">
      <c r="A23" s="174" t="str">
        <f>'9'!A3:E3</f>
        <v>9. Support and Intervention</v>
      </c>
      <c r="B23" s="175">
        <f>'9'!L2</f>
        <v>4</v>
      </c>
      <c r="C23" s="175">
        <f>'9'!M2</f>
        <v>0</v>
      </c>
      <c r="D23" s="175">
        <f>'9'!N2</f>
        <v>0</v>
      </c>
      <c r="E23" s="175">
        <f>'9'!O2</f>
        <v>4</v>
      </c>
      <c r="F23" s="176">
        <f>'9'!P2</f>
        <v>0</v>
      </c>
      <c r="G23" s="177"/>
      <c r="H23" s="177"/>
      <c r="I23" s="177"/>
      <c r="J23" s="177"/>
      <c r="K23" s="177"/>
      <c r="L23" s="177"/>
      <c r="M23" s="177"/>
      <c r="N23" s="177"/>
      <c r="O23" s="177"/>
      <c r="P23" s="177"/>
      <c r="Q23" s="177"/>
    </row>
    <row r="24" spans="1:17" x14ac:dyDescent="0.2">
      <c r="F24" s="181"/>
    </row>
    <row r="25" spans="1:17" s="185" customFormat="1" ht="55.5" customHeight="1" x14ac:dyDescent="0.2">
      <c r="A25" s="182" t="s">
        <v>23</v>
      </c>
      <c r="B25" s="183">
        <f>SUM(B7:B21)</f>
        <v>45</v>
      </c>
      <c r="C25" s="183">
        <f>SUM(C7:C21)</f>
        <v>0</v>
      </c>
      <c r="D25" s="183">
        <f>SUM(D7:D21)</f>
        <v>1</v>
      </c>
      <c r="E25" s="183">
        <f>SUM(E7:E21)</f>
        <v>44</v>
      </c>
      <c r="F25" s="184">
        <f>SUM(F7:F21)</f>
        <v>0</v>
      </c>
    </row>
  </sheetData>
  <mergeCells count="2">
    <mergeCell ref="D1:F1"/>
    <mergeCell ref="A2:B2"/>
  </mergeCells>
  <phoneticPr fontId="0" type="noConversion"/>
  <conditionalFormatting sqref="F9">
    <cfRule type="cellIs" dxfId="2" priority="2" stopIfTrue="1" operator="greaterThan">
      <formula>0</formula>
    </cfRule>
  </conditionalFormatting>
  <conditionalFormatting sqref="F11 F13 F15 F17 F19 F21 F25">
    <cfRule type="cellIs" dxfId="1" priority="3" stopIfTrue="1" operator="greaterThan">
      <formula>0</formula>
    </cfRule>
  </conditionalFormatting>
  <conditionalFormatting sqref="F23">
    <cfRule type="cellIs" dxfId="0" priority="1" stopIfTrue="1" operator="greaterThan">
      <formula>0</formula>
    </cfRule>
  </conditionalFormatting>
  <hyperlinks>
    <hyperlink ref="D1" location="Introduction!A1" display="Back to INTRODUCTION" xr:uid="{00000000-0004-0000-0C00-000000000000}"/>
  </hyperlinks>
  <pageMargins left="0.31496062992125984" right="0.31496062992125984" top="0.6692913385826772" bottom="0.6692913385826772" header="0.51181102362204722" footer="0.51181102362204722"/>
  <pageSetup paperSize="8" scale="85" fitToHeight="3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9"/>
  <sheetViews>
    <sheetView workbookViewId="0">
      <selection activeCell="E26" sqref="E26"/>
    </sheetView>
  </sheetViews>
  <sheetFormatPr baseColWidth="10" defaultColWidth="8.83203125" defaultRowHeight="13" x14ac:dyDescent="0.15"/>
  <cols>
    <col min="1" max="1" width="54.33203125" customWidth="1"/>
    <col min="2" max="2" width="33.6640625" customWidth="1"/>
    <col min="3" max="3" width="23.33203125" bestFit="1" customWidth="1"/>
    <col min="4" max="4" width="20.1640625" customWidth="1"/>
    <col min="5" max="5" width="22.5" customWidth="1"/>
  </cols>
  <sheetData>
    <row r="1" spans="1:5" ht="34.5" customHeight="1" x14ac:dyDescent="0.15">
      <c r="A1" s="251" t="s">
        <v>134</v>
      </c>
      <c r="C1" s="229"/>
      <c r="D1" s="220"/>
      <c r="E1" s="219"/>
    </row>
    <row r="2" spans="1:5" ht="30.75" customHeight="1" x14ac:dyDescent="0.15">
      <c r="A2" s="250" t="s">
        <v>133</v>
      </c>
      <c r="B2" s="250" t="s">
        <v>263</v>
      </c>
      <c r="C2" s="28"/>
    </row>
    <row r="3" spans="1:5" ht="42" x14ac:dyDescent="0.15">
      <c r="A3" s="252" t="s">
        <v>115</v>
      </c>
      <c r="B3" s="249">
        <v>2</v>
      </c>
      <c r="C3" s="28"/>
    </row>
    <row r="4" spans="1:5" ht="42" x14ac:dyDescent="0.15">
      <c r="A4" s="252" t="s">
        <v>116</v>
      </c>
      <c r="B4" s="232">
        <v>3</v>
      </c>
      <c r="C4" s="28"/>
    </row>
    <row r="5" spans="1:5" ht="42" x14ac:dyDescent="0.15">
      <c r="A5" s="252" t="s">
        <v>208</v>
      </c>
      <c r="B5" s="232">
        <v>0</v>
      </c>
      <c r="C5" s="28"/>
    </row>
    <row r="6" spans="1:5" ht="28" x14ac:dyDescent="0.15">
      <c r="A6" s="253" t="s">
        <v>130</v>
      </c>
      <c r="B6" s="232">
        <v>2</v>
      </c>
      <c r="C6" s="28"/>
    </row>
    <row r="7" spans="1:5" ht="28" x14ac:dyDescent="0.15">
      <c r="A7" s="253" t="s">
        <v>112</v>
      </c>
      <c r="B7" s="232">
        <v>0</v>
      </c>
      <c r="C7" s="28"/>
    </row>
    <row r="8" spans="1:5" ht="44.25" customHeight="1" x14ac:dyDescent="0.15">
      <c r="A8" s="253" t="s">
        <v>113</v>
      </c>
      <c r="B8" s="232">
        <v>0</v>
      </c>
      <c r="C8" s="28"/>
    </row>
    <row r="9" spans="1:5" ht="44.25" customHeight="1" x14ac:dyDescent="0.15">
      <c r="A9" s="253" t="s">
        <v>109</v>
      </c>
      <c r="B9" s="232">
        <v>2</v>
      </c>
      <c r="C9" s="28"/>
    </row>
    <row r="10" spans="1:5" ht="38.25" customHeight="1" x14ac:dyDescent="0.15">
      <c r="A10" s="253" t="s">
        <v>114</v>
      </c>
      <c r="B10" s="232">
        <v>0</v>
      </c>
      <c r="C10" s="28"/>
    </row>
    <row r="11" spans="1:5" ht="31.5" customHeight="1" x14ac:dyDescent="0.15">
      <c r="A11" s="253" t="s">
        <v>131</v>
      </c>
      <c r="B11" s="232">
        <v>5</v>
      </c>
      <c r="C11" s="28"/>
    </row>
    <row r="12" spans="1:5" ht="24" customHeight="1" x14ac:dyDescent="0.15">
      <c r="A12" s="253" t="s">
        <v>132</v>
      </c>
      <c r="B12" s="232">
        <v>11</v>
      </c>
      <c r="C12" s="28"/>
    </row>
    <row r="13" spans="1:5" ht="30" customHeight="1" x14ac:dyDescent="0.15">
      <c r="A13" s="253" t="s">
        <v>141</v>
      </c>
      <c r="B13" s="232">
        <v>0</v>
      </c>
      <c r="C13" s="28"/>
    </row>
    <row r="14" spans="1:5" ht="29.25" customHeight="1" x14ac:dyDescent="0.15">
      <c r="A14" s="253" t="s">
        <v>144</v>
      </c>
      <c r="B14" s="232">
        <v>0</v>
      </c>
      <c r="C14" s="28"/>
    </row>
    <row r="15" spans="1:5" ht="29.25" customHeight="1" x14ac:dyDescent="0.15">
      <c r="A15" s="254" t="s">
        <v>145</v>
      </c>
      <c r="B15" s="232">
        <v>0</v>
      </c>
      <c r="C15" s="28"/>
    </row>
    <row r="16" spans="1:5" ht="33" customHeight="1" x14ac:dyDescent="0.15">
      <c r="A16" s="254" t="s">
        <v>267</v>
      </c>
      <c r="B16" s="232">
        <v>0</v>
      </c>
      <c r="C16" s="28"/>
    </row>
    <row r="17" spans="1:5" ht="30" customHeight="1" x14ac:dyDescent="0.15">
      <c r="A17" s="253" t="s">
        <v>209</v>
      </c>
      <c r="B17" s="232">
        <v>0</v>
      </c>
      <c r="C17" s="28"/>
    </row>
    <row r="18" spans="1:5" ht="30" customHeight="1" x14ac:dyDescent="0.15">
      <c r="A18" s="253" t="s">
        <v>268</v>
      </c>
      <c r="B18" s="232">
        <v>0</v>
      </c>
      <c r="C18" s="28"/>
    </row>
    <row r="19" spans="1:5" ht="30" customHeight="1" x14ac:dyDescent="0.15">
      <c r="A19" s="253" t="s">
        <v>269</v>
      </c>
      <c r="B19" s="232">
        <v>0</v>
      </c>
      <c r="C19" s="28"/>
    </row>
    <row r="20" spans="1:5" ht="29.25" customHeight="1" x14ac:dyDescent="0.15">
      <c r="A20" s="253" t="s">
        <v>142</v>
      </c>
      <c r="B20" s="232">
        <v>0</v>
      </c>
      <c r="C20" s="28"/>
    </row>
    <row r="21" spans="1:5" ht="33" customHeight="1" x14ac:dyDescent="0.15">
      <c r="A21" s="253" t="s">
        <v>143</v>
      </c>
      <c r="B21" s="232">
        <v>1</v>
      </c>
      <c r="C21" s="28"/>
    </row>
    <row r="22" spans="1:5" ht="45.75" customHeight="1" x14ac:dyDescent="0.15">
      <c r="A22" s="255" t="s">
        <v>155</v>
      </c>
      <c r="B22" s="232"/>
      <c r="C22" s="28"/>
    </row>
    <row r="23" spans="1:5" ht="63.75" customHeight="1" x14ac:dyDescent="0.15">
      <c r="A23" s="256" t="s">
        <v>117</v>
      </c>
      <c r="B23" s="259" t="s">
        <v>319</v>
      </c>
      <c r="C23" s="28"/>
    </row>
    <row r="24" spans="1:5" ht="44.25" customHeight="1" x14ac:dyDescent="0.15">
      <c r="C24" s="28"/>
    </row>
    <row r="25" spans="1:5" ht="89.25" customHeight="1" x14ac:dyDescent="0.15">
      <c r="A25" s="240" t="s">
        <v>140</v>
      </c>
      <c r="B25" s="236" t="s">
        <v>135</v>
      </c>
      <c r="C25" s="237" t="s">
        <v>136</v>
      </c>
      <c r="D25" s="238" t="s">
        <v>137</v>
      </c>
      <c r="E25" s="239" t="s">
        <v>138</v>
      </c>
    </row>
    <row r="26" spans="1:5" ht="70" x14ac:dyDescent="0.15">
      <c r="A26" s="231" t="s">
        <v>156</v>
      </c>
      <c r="B26" s="232">
        <v>0</v>
      </c>
      <c r="C26" s="218">
        <v>0</v>
      </c>
      <c r="D26" s="218">
        <v>0</v>
      </c>
      <c r="E26" s="218">
        <v>0</v>
      </c>
    </row>
    <row r="27" spans="1:5" ht="14" x14ac:dyDescent="0.15">
      <c r="A27" s="235" t="s">
        <v>139</v>
      </c>
      <c r="B27" s="218"/>
      <c r="C27" s="218"/>
      <c r="D27" s="218"/>
      <c r="E27" s="218"/>
    </row>
    <row r="28" spans="1:5" ht="33" customHeight="1" x14ac:dyDescent="0.15">
      <c r="A28" s="233"/>
      <c r="B28" s="234"/>
      <c r="C28" s="28"/>
    </row>
    <row r="29" spans="1:5" x14ac:dyDescent="0.15">
      <c r="A29" s="243"/>
      <c r="B29" s="244"/>
      <c r="C29" s="244"/>
      <c r="D29" s="244"/>
      <c r="E29" s="244"/>
    </row>
    <row r="30" spans="1:5" x14ac:dyDescent="0.15">
      <c r="A30" s="245"/>
      <c r="B30" s="246"/>
      <c r="C30" s="43"/>
      <c r="D30" s="43"/>
      <c r="E30" s="43"/>
    </row>
    <row r="31" spans="1:5" x14ac:dyDescent="0.15">
      <c r="A31" s="247"/>
      <c r="B31" s="43"/>
      <c r="C31" s="43"/>
      <c r="D31" s="43"/>
      <c r="E31" s="43"/>
    </row>
    <row r="32" spans="1:5" x14ac:dyDescent="0.15">
      <c r="A32" s="228"/>
      <c r="B32" s="28"/>
      <c r="C32" s="28"/>
    </row>
    <row r="33" spans="1:3" x14ac:dyDescent="0.15">
      <c r="A33" s="228"/>
      <c r="B33" s="28"/>
      <c r="C33" s="28"/>
    </row>
    <row r="34" spans="1:3" x14ac:dyDescent="0.15">
      <c r="A34" s="230"/>
      <c r="B34" s="28"/>
      <c r="C34" s="28"/>
    </row>
    <row r="35" spans="1:3" x14ac:dyDescent="0.15">
      <c r="A35" s="230"/>
      <c r="B35" s="28"/>
      <c r="C35" s="28"/>
    </row>
    <row r="36" spans="1:3" x14ac:dyDescent="0.15">
      <c r="A36" s="230"/>
      <c r="B36" s="28"/>
      <c r="C36" s="28"/>
    </row>
    <row r="37" spans="1:3" x14ac:dyDescent="0.15">
      <c r="A37" s="230"/>
      <c r="B37" s="28"/>
      <c r="C37" s="28"/>
    </row>
    <row r="38" spans="1:3" x14ac:dyDescent="0.15">
      <c r="A38" s="28"/>
      <c r="B38" s="28"/>
      <c r="C38" s="28"/>
    </row>
    <row r="39" spans="1:3" ht="35.25" customHeight="1" x14ac:dyDescent="0.15">
      <c r="A39" s="219"/>
      <c r="B39" s="219" t="s">
        <v>118</v>
      </c>
    </row>
    <row r="40" spans="1:3" x14ac:dyDescent="0.15">
      <c r="A40" s="219"/>
      <c r="B40" s="219" t="s">
        <v>118</v>
      </c>
    </row>
    <row r="41" spans="1:3" x14ac:dyDescent="0.15">
      <c r="A41" s="219"/>
    </row>
    <row r="42" spans="1:3" x14ac:dyDescent="0.15">
      <c r="A42" s="220"/>
    </row>
    <row r="43" spans="1:3" x14ac:dyDescent="0.15">
      <c r="A43" s="219"/>
    </row>
    <row r="44" spans="1:3" ht="29.25" customHeight="1" x14ac:dyDescent="0.15">
      <c r="A44" s="219"/>
      <c r="B44" s="219" t="s">
        <v>118</v>
      </c>
    </row>
    <row r="45" spans="1:3" ht="36.75" customHeight="1" x14ac:dyDescent="0.15">
      <c r="B45" s="219" t="s">
        <v>25</v>
      </c>
    </row>
    <row r="46" spans="1:3" ht="43.5" customHeight="1" x14ac:dyDescent="0.15">
      <c r="B46" s="219" t="s">
        <v>118</v>
      </c>
    </row>
    <row r="47" spans="1:3" ht="63.75" customHeight="1" x14ac:dyDescent="0.15">
      <c r="B47" s="219" t="s">
        <v>25</v>
      </c>
    </row>
    <row r="48" spans="1:3" ht="38.25" customHeight="1" x14ac:dyDescent="0.15"/>
    <row r="49" ht="42" customHeight="1" x14ac:dyDescent="0.1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U33"/>
  <sheetViews>
    <sheetView showGridLines="0" zoomScale="75" zoomScaleNormal="75" workbookViewId="0">
      <selection activeCell="A14" sqref="A14"/>
    </sheetView>
  </sheetViews>
  <sheetFormatPr baseColWidth="10" defaultColWidth="8.83203125" defaultRowHeight="13" x14ac:dyDescent="0.15"/>
  <cols>
    <col min="1" max="1" width="160.1640625" customWidth="1"/>
    <col min="2" max="2" width="150.5" style="10" customWidth="1"/>
    <col min="3" max="3" width="29.5" customWidth="1"/>
    <col min="5" max="5" width="15.5" customWidth="1"/>
    <col min="7" max="7" width="29.5" customWidth="1"/>
  </cols>
  <sheetData>
    <row r="1" spans="1:21" ht="19.5" customHeight="1" x14ac:dyDescent="0.15"/>
    <row r="2" spans="1:21" ht="18.75" customHeight="1" x14ac:dyDescent="0.15"/>
    <row r="4" spans="1:21" s="1" customFormat="1" ht="20" x14ac:dyDescent="0.2">
      <c r="A4" s="87" t="s">
        <v>41</v>
      </c>
      <c r="B4" s="9"/>
    </row>
    <row r="5" spans="1:21" s="1" customFormat="1" ht="29" x14ac:dyDescent="0.2">
      <c r="A5" s="75" t="s">
        <v>42</v>
      </c>
      <c r="B5" s="87"/>
      <c r="C5" s="7"/>
      <c r="D5" s="7"/>
      <c r="E5" s="7"/>
      <c r="F5" s="7"/>
      <c r="G5" s="7"/>
      <c r="H5" s="7"/>
    </row>
    <row r="6" spans="1:21" s="6" customFormat="1" ht="18" x14ac:dyDescent="0.2">
      <c r="A6" s="13"/>
    </row>
    <row r="7" spans="1:21" s="6" customFormat="1" ht="18" x14ac:dyDescent="0.2">
      <c r="A7" s="10"/>
    </row>
    <row r="8" spans="1:21" s="1" customFormat="1" ht="19" x14ac:dyDescent="0.2">
      <c r="A8" s="205" t="s">
        <v>50</v>
      </c>
      <c r="C8" s="8"/>
      <c r="D8" s="8"/>
      <c r="E8" s="8"/>
      <c r="F8" s="8"/>
      <c r="G8" s="8"/>
      <c r="H8" s="8"/>
    </row>
    <row r="9" spans="1:21" s="1" customFormat="1" ht="19.5" customHeight="1" x14ac:dyDescent="0.2">
      <c r="A9" s="205"/>
      <c r="C9" s="8"/>
      <c r="D9" s="8"/>
      <c r="E9" s="8"/>
      <c r="F9" s="8"/>
      <c r="G9" s="8"/>
      <c r="H9" s="8"/>
    </row>
    <row r="10" spans="1:21" s="1" customFormat="1" ht="21" customHeight="1" x14ac:dyDescent="0.15">
      <c r="A10" s="205" t="s">
        <v>43</v>
      </c>
    </row>
    <row r="11" spans="1:21" s="1" customFormat="1" ht="17.25" customHeight="1" x14ac:dyDescent="0.15">
      <c r="A11" s="205"/>
    </row>
    <row r="12" spans="1:21" s="1" customFormat="1" ht="23.25" customHeight="1" x14ac:dyDescent="0.15">
      <c r="A12" s="205" t="s">
        <v>55</v>
      </c>
      <c r="C12" s="16"/>
      <c r="D12" s="16"/>
      <c r="E12" s="16"/>
      <c r="F12" s="16"/>
      <c r="G12" s="16"/>
      <c r="H12" s="15"/>
      <c r="I12" s="15"/>
      <c r="J12" s="15"/>
      <c r="K12" s="15"/>
      <c r="L12" s="15"/>
      <c r="M12" s="15"/>
      <c r="N12" s="15"/>
      <c r="O12" s="15"/>
      <c r="P12" s="15"/>
      <c r="Q12" s="15"/>
      <c r="R12" s="15"/>
      <c r="S12" s="15"/>
      <c r="T12" s="15"/>
      <c r="U12" s="15"/>
    </row>
    <row r="13" spans="1:21" ht="18" x14ac:dyDescent="0.2">
      <c r="A13" s="6"/>
    </row>
    <row r="14" spans="1:21" s="98" customFormat="1" ht="30" customHeight="1" x14ac:dyDescent="0.15">
      <c r="A14" s="203" t="s">
        <v>9</v>
      </c>
      <c r="C14" s="99"/>
      <c r="D14" s="99"/>
      <c r="E14" s="99"/>
      <c r="F14" s="99"/>
      <c r="G14" s="99"/>
    </row>
    <row r="15" spans="1:21" s="96" customFormat="1" ht="30" customHeight="1" x14ac:dyDescent="0.2">
      <c r="A15" s="203" t="s">
        <v>10</v>
      </c>
      <c r="C15" s="100"/>
      <c r="D15" s="100"/>
      <c r="E15" s="100"/>
      <c r="F15" s="100"/>
      <c r="G15" s="100"/>
    </row>
    <row r="16" spans="1:21" s="98" customFormat="1" ht="30" customHeight="1" x14ac:dyDescent="0.15">
      <c r="A16" s="203" t="s">
        <v>11</v>
      </c>
      <c r="C16" s="99"/>
      <c r="D16" s="99"/>
      <c r="E16" s="99"/>
      <c r="F16" s="99"/>
      <c r="G16" s="99"/>
      <c r="H16" s="99"/>
      <c r="I16" s="99"/>
      <c r="J16" s="101"/>
      <c r="K16" s="101"/>
      <c r="L16" s="101"/>
    </row>
    <row r="17" spans="1:12" s="98" customFormat="1" ht="54.75" customHeight="1" x14ac:dyDescent="0.15">
      <c r="A17" s="203" t="s">
        <v>0</v>
      </c>
      <c r="H17" s="101"/>
      <c r="I17" s="101"/>
      <c r="J17" s="101"/>
      <c r="K17" s="101"/>
      <c r="L17" s="101"/>
    </row>
    <row r="18" spans="1:12" s="98" customFormat="1" ht="42.75" customHeight="1" x14ac:dyDescent="0.15">
      <c r="A18" s="203" t="s">
        <v>32</v>
      </c>
      <c r="J18" s="101"/>
      <c r="K18" s="101"/>
      <c r="L18" s="101"/>
    </row>
    <row r="19" spans="1:12" s="98" customFormat="1" ht="30" customHeight="1" x14ac:dyDescent="0.15">
      <c r="A19" s="203" t="s">
        <v>12</v>
      </c>
      <c r="L19" s="101"/>
    </row>
    <row r="20" spans="1:12" s="97" customFormat="1" ht="30" customHeight="1" x14ac:dyDescent="0.15">
      <c r="A20" s="203" t="s">
        <v>13</v>
      </c>
    </row>
    <row r="21" spans="1:12" s="98" customFormat="1" ht="30" customHeight="1" x14ac:dyDescent="0.15">
      <c r="A21" s="203" t="s">
        <v>14</v>
      </c>
      <c r="C21" s="99"/>
      <c r="D21" s="99"/>
      <c r="E21" s="99"/>
      <c r="F21" s="99"/>
      <c r="G21" s="99"/>
      <c r="H21" s="99"/>
      <c r="I21" s="99"/>
      <c r="J21" s="99"/>
      <c r="K21" s="99"/>
    </row>
    <row r="22" spans="1:12" s="19" customFormat="1" ht="24" customHeight="1" x14ac:dyDescent="0.15">
      <c r="A22" s="248" t="s">
        <v>149</v>
      </c>
      <c r="C22" s="18"/>
      <c r="D22" s="18"/>
      <c r="E22" s="18"/>
      <c r="F22" s="18"/>
      <c r="G22" s="18"/>
      <c r="H22" s="18"/>
      <c r="I22" s="18"/>
      <c r="J22" s="18"/>
      <c r="K22" s="18"/>
    </row>
    <row r="23" spans="1:12" s="1" customFormat="1" ht="34.5" customHeight="1" x14ac:dyDescent="0.15">
      <c r="A23" s="242" t="s">
        <v>54</v>
      </c>
      <c r="C23" s="12"/>
      <c r="D23" s="12"/>
      <c r="E23" s="12"/>
      <c r="F23" s="12"/>
      <c r="G23" s="12"/>
    </row>
    <row r="24" spans="1:12" s="1" customFormat="1" ht="18" x14ac:dyDescent="0.2">
      <c r="A24" s="204"/>
      <c r="B24" s="17"/>
    </row>
    <row r="25" spans="1:12" s="1" customFormat="1" ht="18" x14ac:dyDescent="0.2">
      <c r="A25" s="204"/>
      <c r="B25" s="17"/>
    </row>
    <row r="26" spans="1:12" ht="18" x14ac:dyDescent="0.2">
      <c r="A26" s="6"/>
      <c r="B26" s="17"/>
    </row>
    <row r="27" spans="1:12" ht="18" x14ac:dyDescent="0.2">
      <c r="A27" s="6"/>
      <c r="B27" s="14"/>
    </row>
    <row r="28" spans="1:12" ht="18" x14ac:dyDescent="0.2">
      <c r="A28" s="6"/>
    </row>
    <row r="29" spans="1:12" ht="18" x14ac:dyDescent="0.2">
      <c r="A29" s="6"/>
    </row>
    <row r="30" spans="1:12" ht="18" x14ac:dyDescent="0.2">
      <c r="A30" s="6"/>
    </row>
    <row r="31" spans="1:12" ht="18" x14ac:dyDescent="0.2">
      <c r="A31" s="6"/>
    </row>
    <row r="32" spans="1:12" ht="18" x14ac:dyDescent="0.2">
      <c r="A32" s="6"/>
    </row>
    <row r="33" spans="1:1" ht="18" x14ac:dyDescent="0.2">
      <c r="A33" s="6"/>
    </row>
  </sheetData>
  <phoneticPr fontId="0" type="noConversion"/>
  <hyperlinks>
    <hyperlink ref="B14:G14" location="'Score summary'!A1" display="Having completed your scoring, please review the Scoresheet to see an evaluation of your responses." xr:uid="{00000000-0004-0000-0100-000000000000}"/>
    <hyperlink ref="B16:C16" location="'A. Leadership, Mgt &amp; Org'!A1" display="A. Leadership, Management and Organisation" xr:uid="{00000000-0004-0000-0100-000001000000}"/>
    <hyperlink ref="B21:K21" location="'6'!A1" display="6. Recruitment, vetting procedures and allegations against staff " xr:uid="{00000000-0004-0000-0100-000002000000}"/>
    <hyperlink ref="B22:K22" location="'7'!A1" display="7. Inter-agency working " xr:uid="{00000000-0004-0000-0100-000003000000}"/>
    <hyperlink ref="B16:I16" location="'1'!A1" display="1. Senior management commitment to the importance of safeguarding and promoting children’s welfare " xr:uid="{00000000-0004-0000-0100-000004000000}"/>
    <hyperlink ref="A20" location="'7'!B8" display="7. Inter-agency working " xr:uid="{00000000-0004-0000-0100-000005000000}"/>
    <hyperlink ref="A14" location="'1'!B8" display="1. Senior management commitment to the importance of safeguarding and promoting children’s welfare " xr:uid="{00000000-0004-0000-0100-000006000000}"/>
    <hyperlink ref="A19" location="'6'!B8" display="6. Recruitment, vetting procedures and allegations against staff " xr:uid="{00000000-0004-0000-0100-000007000000}"/>
    <hyperlink ref="A21" location="'8'!B8" display="8. Information sharing " xr:uid="{00000000-0004-0000-0100-000008000000}"/>
    <hyperlink ref="A16" location="'3'!B8" display="3. A clear line of accountability within the organisation for work on safeguarding and promoting the welfare of children " xr:uid="{00000000-0004-0000-0100-000009000000}"/>
    <hyperlink ref="A15" location="'2'!B8" display="2. A clear statement of the agency’s responsibility towards children is available to all staff " xr:uid="{00000000-0004-0000-0100-00000A000000}"/>
    <hyperlink ref="A18" location="'5'!B8" display="5. Staff training on safeguarding and promoting the welfare of children for all staff working with or in contact with children &amp; families" xr:uid="{00000000-0004-0000-0100-00000B000000}"/>
    <hyperlink ref="A17" location="'4'!B8" display="4. Service development takes account of the need to safeguard and promote welfare and is informed, where appropriate, by the views of children and families. " xr:uid="{00000000-0004-0000-0100-00000C000000}"/>
    <hyperlink ref="A22" location="'9'!Print_Area" display="9. Support and Intervention" xr:uid="{00000000-0004-0000-0100-00000D000000}"/>
  </hyperlinks>
  <pageMargins left="0.31496062992125984" right="0.31496062992125984" top="0.6692913385826772" bottom="0.6692913385826772" header="0.51181102362204722" footer="0.51181102362204722"/>
  <pageSetup paperSize="8" fitToHeight="3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7"/>
  <sheetViews>
    <sheetView showGridLines="0" zoomScale="60" zoomScaleNormal="60" zoomScaleSheetLayoutView="75" workbookViewId="0">
      <selection activeCell="B8" sqref="B8"/>
    </sheetView>
  </sheetViews>
  <sheetFormatPr baseColWidth="10" defaultColWidth="7.6640625" defaultRowHeight="16" x14ac:dyDescent="0.15"/>
  <cols>
    <col min="1" max="1" width="5.6640625" style="161" customWidth="1"/>
    <col min="2" max="2" width="42.6640625" style="161" customWidth="1"/>
    <col min="3" max="4" width="29.6640625" style="108" customWidth="1"/>
    <col min="5" max="5" width="50.6640625" style="108" customWidth="1"/>
    <col min="6" max="6" width="8.6640625" style="162" customWidth="1"/>
    <col min="7" max="7" width="53.6640625" style="163" customWidth="1"/>
    <col min="8" max="8" width="75.6640625" style="163" customWidth="1"/>
    <col min="9" max="9" width="24.1640625" style="108" customWidth="1"/>
    <col min="10" max="14" width="7.6640625" style="164"/>
    <col min="15" max="16384" width="7.6640625" style="108"/>
  </cols>
  <sheetData>
    <row r="1" spans="1:16" s="129" customFormat="1" x14ac:dyDescent="0.2">
      <c r="A1" s="124"/>
      <c r="B1" s="124"/>
      <c r="C1" s="125"/>
      <c r="D1" s="125"/>
      <c r="E1" s="126" t="s">
        <v>16</v>
      </c>
      <c r="F1" s="127"/>
      <c r="G1" s="128"/>
      <c r="H1" s="128"/>
      <c r="J1" s="130"/>
      <c r="K1" s="130"/>
      <c r="L1" s="129" t="s">
        <v>22</v>
      </c>
      <c r="M1" s="130" t="s">
        <v>18</v>
      </c>
      <c r="N1" s="130" t="s">
        <v>19</v>
      </c>
      <c r="O1" s="130" t="s">
        <v>20</v>
      </c>
      <c r="P1" s="130" t="s">
        <v>17</v>
      </c>
    </row>
    <row r="2" spans="1:16" s="129" customFormat="1" x14ac:dyDescent="0.15">
      <c r="A2" s="124"/>
      <c r="B2" s="124"/>
      <c r="C2" s="125"/>
      <c r="D2" s="125"/>
      <c r="E2" s="125"/>
      <c r="F2" s="127"/>
      <c r="G2" s="128"/>
      <c r="H2" s="128"/>
      <c r="J2" s="130"/>
      <c r="K2" s="130"/>
      <c r="L2" s="130">
        <f>SUM(M2:P2)</f>
        <v>4</v>
      </c>
      <c r="M2" s="130">
        <f>COUNTIF($F7:$F10,1)</f>
        <v>0</v>
      </c>
      <c r="N2" s="130">
        <f>COUNTIF($F7:$F10,2)</f>
        <v>1</v>
      </c>
      <c r="O2" s="130">
        <f>COUNTIF($F7:$F10,3)</f>
        <v>3</v>
      </c>
      <c r="P2" s="130">
        <f>COUNTIF($F7:$F10,"")</f>
        <v>0</v>
      </c>
    </row>
    <row r="3" spans="1:16" s="132" customFormat="1" ht="20" x14ac:dyDescent="0.2">
      <c r="A3" s="131" t="s">
        <v>60</v>
      </c>
      <c r="C3" s="133"/>
      <c r="D3" s="133"/>
      <c r="E3" s="133"/>
      <c r="F3" s="134"/>
      <c r="G3" s="135"/>
      <c r="H3" s="135"/>
      <c r="J3" s="136"/>
      <c r="K3" s="136"/>
      <c r="L3" s="136"/>
      <c r="M3" s="136"/>
      <c r="N3" s="136"/>
    </row>
    <row r="4" spans="1:16" s="118" customFormat="1" ht="18" x14ac:dyDescent="0.2">
      <c r="A4" s="137"/>
      <c r="B4" s="138"/>
      <c r="C4" s="139"/>
      <c r="D4" s="139"/>
      <c r="E4" s="139"/>
      <c r="F4" s="140"/>
      <c r="G4" s="141"/>
      <c r="H4" s="141"/>
      <c r="J4" s="142"/>
      <c r="K4" s="142"/>
      <c r="L4" s="142"/>
      <c r="M4" s="142"/>
      <c r="N4" s="142"/>
    </row>
    <row r="5" spans="1:16" s="118" customFormat="1" ht="18" x14ac:dyDescent="0.2">
      <c r="A5" s="137"/>
      <c r="B5" s="138"/>
      <c r="C5" s="139"/>
      <c r="D5" s="139"/>
      <c r="E5" s="139"/>
      <c r="F5" s="140"/>
      <c r="G5" s="141"/>
      <c r="H5" s="141"/>
      <c r="J5" s="142"/>
      <c r="K5" s="142"/>
      <c r="L5" s="142"/>
      <c r="M5" s="142"/>
      <c r="N5" s="142"/>
    </row>
    <row r="6" spans="1:16" s="151" customFormat="1" ht="108" customHeight="1" x14ac:dyDescent="0.15">
      <c r="A6" s="286" t="s">
        <v>31</v>
      </c>
      <c r="B6" s="286"/>
      <c r="C6" s="143" t="s">
        <v>5</v>
      </c>
      <c r="D6" s="144" t="s">
        <v>6</v>
      </c>
      <c r="E6" s="145" t="s">
        <v>7</v>
      </c>
      <c r="F6" s="146" t="s">
        <v>29</v>
      </c>
      <c r="G6" s="147" t="s">
        <v>35</v>
      </c>
      <c r="H6" s="148" t="s">
        <v>33</v>
      </c>
      <c r="I6" s="149"/>
      <c r="J6" s="150"/>
      <c r="K6" s="150"/>
      <c r="L6" s="150"/>
      <c r="M6" s="150"/>
      <c r="N6" s="150"/>
    </row>
    <row r="7" spans="1:16" s="157" customFormat="1" ht="273" customHeight="1" x14ac:dyDescent="0.15">
      <c r="A7" s="188">
        <v>1.1000000000000001</v>
      </c>
      <c r="B7" s="189" t="s">
        <v>229</v>
      </c>
      <c r="C7" s="152" t="s">
        <v>231</v>
      </c>
      <c r="D7" s="153" t="s">
        <v>62</v>
      </c>
      <c r="E7" s="154" t="s">
        <v>230</v>
      </c>
      <c r="F7" s="155">
        <v>3</v>
      </c>
      <c r="G7" s="258" t="s">
        <v>271</v>
      </c>
      <c r="H7" s="156" t="s">
        <v>52</v>
      </c>
      <c r="J7" s="158"/>
      <c r="K7" s="158"/>
      <c r="L7" s="158"/>
      <c r="M7" s="158"/>
      <c r="N7" s="158"/>
    </row>
    <row r="8" spans="1:16" s="157" customFormat="1" ht="187" x14ac:dyDescent="0.15">
      <c r="A8" s="188">
        <v>1.2</v>
      </c>
      <c r="B8" s="189" t="s">
        <v>92</v>
      </c>
      <c r="C8" s="152" t="s">
        <v>111</v>
      </c>
      <c r="D8" s="153" t="s">
        <v>62</v>
      </c>
      <c r="E8" s="154" t="s">
        <v>232</v>
      </c>
      <c r="F8" s="155">
        <v>3</v>
      </c>
      <c r="G8" s="258" t="s">
        <v>272</v>
      </c>
      <c r="H8" s="156" t="s">
        <v>52</v>
      </c>
      <c r="J8" s="158"/>
      <c r="K8" s="158"/>
      <c r="L8" s="158"/>
      <c r="M8" s="158"/>
      <c r="N8" s="158"/>
    </row>
    <row r="9" spans="1:16" s="157" customFormat="1" ht="294" customHeight="1" x14ac:dyDescent="0.15">
      <c r="A9" s="188">
        <v>1.3</v>
      </c>
      <c r="B9" s="189" t="s">
        <v>164</v>
      </c>
      <c r="C9" s="159" t="s">
        <v>233</v>
      </c>
      <c r="D9" s="153" t="s">
        <v>62</v>
      </c>
      <c r="E9" s="159" t="s">
        <v>234</v>
      </c>
      <c r="F9" s="155">
        <v>2</v>
      </c>
      <c r="G9" s="160"/>
      <c r="H9" s="156" t="s">
        <v>273</v>
      </c>
      <c r="J9" s="158"/>
      <c r="K9" s="158"/>
      <c r="L9" s="158"/>
      <c r="M9" s="158"/>
      <c r="N9" s="158"/>
    </row>
    <row r="10" spans="1:16" s="157" customFormat="1" ht="409.5" customHeight="1" x14ac:dyDescent="0.15">
      <c r="A10" s="188">
        <v>1.4</v>
      </c>
      <c r="B10" s="189" t="s">
        <v>235</v>
      </c>
      <c r="C10" s="152" t="s">
        <v>95</v>
      </c>
      <c r="D10" s="153" t="s">
        <v>62</v>
      </c>
      <c r="E10" s="154" t="s">
        <v>236</v>
      </c>
      <c r="F10" s="155">
        <v>3</v>
      </c>
      <c r="G10" s="258" t="s">
        <v>274</v>
      </c>
      <c r="H10" s="156" t="s">
        <v>52</v>
      </c>
      <c r="J10" s="158"/>
      <c r="K10" s="158"/>
      <c r="L10" s="158"/>
      <c r="M10" s="158"/>
      <c r="N10" s="158"/>
    </row>
    <row r="11" spans="1:16" s="157" customFormat="1" ht="13" x14ac:dyDescent="0.15">
      <c r="J11" s="158"/>
      <c r="K11" s="158"/>
      <c r="L11" s="158"/>
      <c r="M11" s="158"/>
      <c r="N11" s="158"/>
    </row>
    <row r="13" spans="1:16" ht="15" customHeight="1" x14ac:dyDescent="0.15">
      <c r="A13" s="165"/>
      <c r="B13" s="165"/>
      <c r="E13" s="284" t="str">
        <f>IF(COUNT(F7:F10)&lt;2, "Remember to fill in the blanks", "Sheet Complete")</f>
        <v>Sheet Complete</v>
      </c>
      <c r="F13" s="284"/>
    </row>
    <row r="14" spans="1:16" ht="15" customHeight="1" x14ac:dyDescent="0.15">
      <c r="E14" s="284"/>
      <c r="F14" s="284"/>
    </row>
    <row r="15" spans="1:16" ht="15" customHeight="1" x14ac:dyDescent="0.15">
      <c r="E15" s="284"/>
      <c r="F15" s="284"/>
    </row>
    <row r="17" spans="5:6" ht="24" customHeight="1" x14ac:dyDescent="0.2">
      <c r="E17" s="285" t="s">
        <v>3</v>
      </c>
      <c r="F17" s="285"/>
    </row>
  </sheetData>
  <sheetProtection formatCells="0"/>
  <protectedRanges>
    <protectedRange password="E7C4" sqref="C6:G6 A6 B9:G9 B7:F7 B8:F8 B10:F10" name="Range1"/>
    <protectedRange password="E7C4" sqref="A47:E108" name="Range2"/>
    <protectedRange password="E7C4" sqref="G7" name="Range1_1"/>
    <protectedRange password="E7C4" sqref="G8" name="Range1_2"/>
    <protectedRange password="E7C4" sqref="G10" name="Range1_3"/>
  </protectedRanges>
  <mergeCells count="3">
    <mergeCell ref="E13:F15"/>
    <mergeCell ref="E17:F17"/>
    <mergeCell ref="A6:B6"/>
  </mergeCells>
  <phoneticPr fontId="0" type="noConversion"/>
  <conditionalFormatting sqref="E13:F15">
    <cfRule type="cellIs" dxfId="63" priority="1" stopIfTrue="1" operator="equal">
      <formula>"Remember to fill in the blanks"</formula>
    </cfRule>
    <cfRule type="cellIs" dxfId="62" priority="2" stopIfTrue="1" operator="equal">
      <formula>"Sheet complete"</formula>
    </cfRule>
  </conditionalFormatting>
  <conditionalFormatting sqref="F7:F10">
    <cfRule type="cellIs" dxfId="61" priority="3" stopIfTrue="1" operator="equal">
      <formula>1</formula>
    </cfRule>
    <cfRule type="cellIs" dxfId="60" priority="4" stopIfTrue="1" operator="equal">
      <formula>2</formula>
    </cfRule>
    <cfRule type="cellIs" dxfId="59" priority="5" stopIfTrue="1" operator="equal">
      <formula>3</formula>
    </cfRule>
  </conditionalFormatting>
  <dataValidations xWindow="838" yWindow="508" count="1">
    <dataValidation type="list" allowBlank="1" showInputMessage="1" showErrorMessage="1" promptTitle="Score" prompt="1 - Not met_x000a_2 - Partly met_x000a_3 - Fully met" sqref="F7:F10" xr:uid="{00000000-0002-0000-0200-000000000000}">
      <formula1>"1,2,3"</formula1>
    </dataValidation>
  </dataValidations>
  <hyperlinks>
    <hyperlink ref="E17:F17" location="'2'!B8" display="ONCE COMPLETED GO TO NEXT SECTION" xr:uid="{00000000-0004-0000-0200-000000000000}"/>
    <hyperlink ref="E1" location="Introduction!A1" display="Back to INTRODUCTION" xr:uid="{00000000-0004-0000-0200-000001000000}"/>
  </hyperlinks>
  <pageMargins left="0.31496062992125984" right="0.31496062992125984" top="0.6692913385826772" bottom="0.6692913385826772" header="0.51181102362204722" footer="0.51181102362204722"/>
  <pageSetup paperSize="8" scale="91" fitToHeight="3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P18"/>
  <sheetViews>
    <sheetView showGridLines="0" zoomScale="60" zoomScaleNormal="60" zoomScaleSheetLayoutView="75" workbookViewId="0">
      <selection activeCell="G13" sqref="G13"/>
    </sheetView>
  </sheetViews>
  <sheetFormatPr baseColWidth="10" defaultColWidth="8.83203125" defaultRowHeight="16" x14ac:dyDescent="0.15"/>
  <cols>
    <col min="1" max="1" width="5.6640625" customWidth="1"/>
    <col min="2" max="2" width="42.6640625" customWidth="1"/>
    <col min="3" max="4" width="29.6640625" customWidth="1"/>
    <col min="5" max="5" width="50.6640625" customWidth="1"/>
    <col min="6" max="6" width="8.6640625" style="33" customWidth="1"/>
    <col min="7" max="7" width="53.6640625" style="10" customWidth="1"/>
    <col min="8" max="8" width="75.6640625" style="10" customWidth="1"/>
    <col min="9" max="9" width="24.1640625" customWidth="1"/>
  </cols>
  <sheetData>
    <row r="1" spans="1:16" s="43" customFormat="1" x14ac:dyDescent="0.2">
      <c r="B1" s="58"/>
      <c r="E1" s="54" t="s">
        <v>16</v>
      </c>
      <c r="F1" s="52"/>
      <c r="G1" s="59"/>
      <c r="H1" s="59"/>
      <c r="L1" s="43" t="s">
        <v>22</v>
      </c>
      <c r="M1" s="50" t="s">
        <v>18</v>
      </c>
      <c r="N1" s="50" t="s">
        <v>19</v>
      </c>
      <c r="O1" s="50" t="s">
        <v>20</v>
      </c>
      <c r="P1" s="50" t="s">
        <v>17</v>
      </c>
    </row>
    <row r="2" spans="1:16" s="43" customFormat="1" x14ac:dyDescent="0.2">
      <c r="B2" s="58"/>
      <c r="F2" s="52"/>
      <c r="G2" s="59"/>
      <c r="H2" s="59"/>
      <c r="L2" s="50">
        <f>SUM(M2:P2)</f>
        <v>5</v>
      </c>
      <c r="M2" s="50">
        <f>COUNTIF($F8:$F12,1)</f>
        <v>0</v>
      </c>
      <c r="N2" s="50">
        <f>COUNTIF($F8:$F12,2)</f>
        <v>0</v>
      </c>
      <c r="O2" s="50">
        <f>COUNTIF($F8:$F12,3)</f>
        <v>5</v>
      </c>
      <c r="P2" s="50">
        <f>COUNTIF($F8:$F12,"")</f>
        <v>0</v>
      </c>
    </row>
    <row r="3" spans="1:16" s="62" customFormat="1" ht="20" x14ac:dyDescent="0.2">
      <c r="A3" s="207" t="s">
        <v>10</v>
      </c>
      <c r="B3" s="63"/>
      <c r="C3" s="63"/>
      <c r="D3" s="63"/>
      <c r="F3" s="64"/>
      <c r="G3" s="65"/>
      <c r="H3" s="65"/>
    </row>
    <row r="4" spans="1:16" s="62" customFormat="1" ht="20" x14ac:dyDescent="0.2">
      <c r="B4" s="63"/>
      <c r="C4" s="63"/>
      <c r="D4" s="63"/>
      <c r="F4" s="64"/>
      <c r="G4" s="65"/>
      <c r="H4" s="65"/>
    </row>
    <row r="5" spans="1:16" s="62" customFormat="1" ht="15" customHeight="1" x14ac:dyDescent="0.2">
      <c r="B5" s="63"/>
      <c r="C5" s="63"/>
      <c r="D5" s="63"/>
      <c r="F5" s="64"/>
      <c r="G5" s="65"/>
      <c r="H5" s="65"/>
    </row>
    <row r="6" spans="1:16" s="43" customFormat="1" hidden="1" x14ac:dyDescent="0.15">
      <c r="B6" s="60"/>
      <c r="E6" s="61"/>
      <c r="F6" s="49"/>
      <c r="G6" s="59"/>
      <c r="H6" s="59"/>
    </row>
    <row r="7" spans="1:16" s="47" customFormat="1" ht="85" x14ac:dyDescent="0.15">
      <c r="A7" s="289" t="s">
        <v>51</v>
      </c>
      <c r="B7" s="290"/>
      <c r="C7" s="143" t="s">
        <v>5</v>
      </c>
      <c r="D7" s="144" t="s">
        <v>6</v>
      </c>
      <c r="E7" s="145" t="s">
        <v>7</v>
      </c>
      <c r="F7" s="55" t="s">
        <v>29</v>
      </c>
      <c r="G7" s="56" t="s">
        <v>35</v>
      </c>
      <c r="H7" s="56" t="s">
        <v>30</v>
      </c>
      <c r="I7" s="46"/>
    </row>
    <row r="8" spans="1:16" s="47" customFormat="1" ht="356" x14ac:dyDescent="0.15">
      <c r="A8" s="190">
        <v>2.1</v>
      </c>
      <c r="B8" s="190" t="s">
        <v>97</v>
      </c>
      <c r="C8" s="57" t="s">
        <v>237</v>
      </c>
      <c r="D8" s="153" t="s">
        <v>62</v>
      </c>
      <c r="E8" s="57" t="s">
        <v>245</v>
      </c>
      <c r="F8" s="195">
        <v>3</v>
      </c>
      <c r="G8" s="79" t="s">
        <v>275</v>
      </c>
      <c r="H8" s="196" t="s">
        <v>34</v>
      </c>
    </row>
    <row r="9" spans="1:16" s="47" customFormat="1" ht="280.5" customHeight="1" x14ac:dyDescent="0.15">
      <c r="A9" s="192" t="s">
        <v>4</v>
      </c>
      <c r="B9" s="192" t="s">
        <v>238</v>
      </c>
      <c r="C9" s="57" t="s">
        <v>239</v>
      </c>
      <c r="D9" s="153" t="s">
        <v>62</v>
      </c>
      <c r="E9" s="57" t="s">
        <v>240</v>
      </c>
      <c r="F9" s="195">
        <v>3</v>
      </c>
      <c r="G9" s="79" t="s">
        <v>276</v>
      </c>
      <c r="H9" s="196" t="s">
        <v>34</v>
      </c>
    </row>
    <row r="10" spans="1:16" s="47" customFormat="1" ht="338.25" customHeight="1" x14ac:dyDescent="0.15">
      <c r="A10" s="192">
        <v>2.2999999999999998</v>
      </c>
      <c r="B10" s="192" t="s">
        <v>63</v>
      </c>
      <c r="C10" s="57" t="s">
        <v>98</v>
      </c>
      <c r="D10" s="153" t="s">
        <v>62</v>
      </c>
      <c r="E10" s="57" t="s">
        <v>222</v>
      </c>
      <c r="F10" s="195">
        <v>3</v>
      </c>
      <c r="G10" s="79" t="s">
        <v>277</v>
      </c>
      <c r="H10" s="196" t="s">
        <v>34</v>
      </c>
    </row>
    <row r="11" spans="1:16" s="47" customFormat="1" ht="409.5" customHeight="1" x14ac:dyDescent="0.15">
      <c r="A11" s="192">
        <v>2.4</v>
      </c>
      <c r="B11" s="192" t="s">
        <v>241</v>
      </c>
      <c r="C11" s="57" t="s">
        <v>242</v>
      </c>
      <c r="D11" s="153" t="s">
        <v>62</v>
      </c>
      <c r="E11" s="57" t="s">
        <v>243</v>
      </c>
      <c r="F11" s="195">
        <v>3</v>
      </c>
      <c r="G11" s="79" t="s">
        <v>278</v>
      </c>
      <c r="H11" s="196" t="s">
        <v>34</v>
      </c>
    </row>
    <row r="12" spans="1:16" s="47" customFormat="1" ht="187" x14ac:dyDescent="0.15">
      <c r="A12" s="192">
        <v>2.5</v>
      </c>
      <c r="B12" s="192" t="s">
        <v>123</v>
      </c>
      <c r="C12" s="197" t="s">
        <v>244</v>
      </c>
      <c r="D12" s="153" t="s">
        <v>62</v>
      </c>
      <c r="E12" s="197" t="s">
        <v>165</v>
      </c>
      <c r="F12" s="195">
        <v>3</v>
      </c>
      <c r="G12" s="79" t="s">
        <v>278</v>
      </c>
      <c r="H12" s="196" t="s">
        <v>34</v>
      </c>
    </row>
    <row r="14" spans="1:16" ht="18" customHeight="1" x14ac:dyDescent="0.2">
      <c r="B14" s="4"/>
      <c r="E14" s="287" t="str">
        <f>IF(COUNT(F8:F12)&lt;5, "Remember to fill in the blanks", "Sheet Complete")</f>
        <v>Sheet Complete</v>
      </c>
      <c r="F14" s="287"/>
    </row>
    <row r="15" spans="1:16" ht="12.75" customHeight="1" x14ac:dyDescent="0.15">
      <c r="E15" s="287"/>
      <c r="F15" s="287"/>
    </row>
    <row r="16" spans="1:16" ht="12.75" customHeight="1" x14ac:dyDescent="0.15">
      <c r="E16" s="287"/>
      <c r="F16" s="287"/>
    </row>
    <row r="18" spans="5:6" x14ac:dyDescent="0.2">
      <c r="E18" s="288" t="s">
        <v>3</v>
      </c>
      <c r="F18" s="288"/>
    </row>
  </sheetData>
  <sheetProtection selectLockedCells="1"/>
  <protectedRanges>
    <protectedRange password="E7C4" sqref="E18" name="Range1"/>
    <protectedRange password="E7C4" sqref="F7" name="Range1_2"/>
    <protectedRange password="E7C4" sqref="G7" name="Range1_4"/>
    <protectedRange password="E7C4" sqref="C7:E7" name="Range1_5"/>
    <protectedRange password="E7C4" sqref="D8" name="Range1_6"/>
    <protectedRange password="E7C4" sqref="D9" name="Range1_8"/>
    <protectedRange password="E7C4" sqref="D10:D12" name="Range1_9"/>
  </protectedRanges>
  <mergeCells count="3">
    <mergeCell ref="E14:F16"/>
    <mergeCell ref="E18:F18"/>
    <mergeCell ref="A7:B7"/>
  </mergeCells>
  <phoneticPr fontId="0" type="noConversion"/>
  <conditionalFormatting sqref="F8:F12">
    <cfRule type="cellIs" dxfId="58" priority="1" stopIfTrue="1" operator="equal">
      <formula>1</formula>
    </cfRule>
    <cfRule type="cellIs" dxfId="57" priority="2" stopIfTrue="1" operator="equal">
      <formula>2</formula>
    </cfRule>
    <cfRule type="cellIs" dxfId="56" priority="3" stopIfTrue="1" operator="equal">
      <formula>3</formula>
    </cfRule>
  </conditionalFormatting>
  <conditionalFormatting sqref="E14:F16">
    <cfRule type="cellIs" dxfId="55" priority="4" stopIfTrue="1" operator="equal">
      <formula>"Remember to fill in the blanks"</formula>
    </cfRule>
    <cfRule type="cellIs" dxfId="54" priority="5" stopIfTrue="1" operator="equal">
      <formula>"Sheet complete"</formula>
    </cfRule>
  </conditionalFormatting>
  <dataValidations xWindow="678" yWindow="440" count="1">
    <dataValidation type="list" allowBlank="1" showInputMessage="1" showErrorMessage="1" promptTitle="Score" prompt="1 - Not met_x000a_2 - Partly met_x000a_3 - Fully met" sqref="F8:F12" xr:uid="{00000000-0002-0000-0300-000000000000}">
      <formula1>"1,2,3"</formula1>
    </dataValidation>
  </dataValidations>
  <hyperlinks>
    <hyperlink ref="E1" location="Introduction!A1" display="Back to INTRODUCTION" xr:uid="{00000000-0004-0000-0300-000000000000}"/>
    <hyperlink ref="E18:F18" location="'3'!B8" display="ONCE COMPLETED GO TO NEXT SECTION" xr:uid="{00000000-0004-0000-0300-000001000000}"/>
    <hyperlink ref="A3" location="'2'!B8" display="2. A clear statement of the agency’s responsibility towards children is available to all staff " xr:uid="{00000000-0004-0000-0300-000002000000}"/>
  </hyperlinks>
  <pageMargins left="0.31496062992125984" right="0.31496062992125984" top="0.6692913385826772" bottom="0.6692913385826772" header="0.51181102362204722" footer="0.51181102362204722"/>
  <pageSetup paperSize="8" scale="85" fitToHeight="3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P15"/>
  <sheetViews>
    <sheetView showGridLines="0" topLeftCell="A8" zoomScale="60" zoomScaleNormal="60" zoomScaleSheetLayoutView="75" workbookViewId="0">
      <selection activeCell="F9" sqref="F9"/>
    </sheetView>
  </sheetViews>
  <sheetFormatPr baseColWidth="10" defaultColWidth="8.83203125" defaultRowHeight="16" x14ac:dyDescent="0.15"/>
  <cols>
    <col min="1" max="1" width="5.6640625" customWidth="1"/>
    <col min="2" max="2" width="42.6640625" customWidth="1"/>
    <col min="3" max="4" width="29.6640625" customWidth="1"/>
    <col min="5" max="5" width="50.6640625" customWidth="1"/>
    <col min="6" max="6" width="8.6640625" style="11" customWidth="1"/>
    <col min="7" max="7" width="53.6640625" style="10" customWidth="1"/>
    <col min="8" max="8" width="75.6640625" style="10" customWidth="1"/>
    <col min="9" max="9" width="24.1640625" customWidth="1"/>
  </cols>
  <sheetData>
    <row r="1" spans="1:16" s="69" customFormat="1" x14ac:dyDescent="0.2">
      <c r="A1" s="68"/>
      <c r="B1" s="68"/>
      <c r="E1" s="54" t="s">
        <v>16</v>
      </c>
      <c r="F1" s="70"/>
      <c r="G1" s="71"/>
      <c r="H1" s="71"/>
      <c r="L1" s="69" t="s">
        <v>22</v>
      </c>
      <c r="M1" s="72" t="s">
        <v>18</v>
      </c>
      <c r="N1" s="72" t="s">
        <v>19</v>
      </c>
      <c r="O1" s="72" t="s">
        <v>20</v>
      </c>
      <c r="P1" s="72" t="s">
        <v>17</v>
      </c>
    </row>
    <row r="2" spans="1:16" s="69" customFormat="1" x14ac:dyDescent="0.2">
      <c r="A2" s="68"/>
      <c r="B2" s="68"/>
      <c r="F2" s="70"/>
      <c r="G2" s="71"/>
      <c r="H2" s="71"/>
      <c r="L2" s="72">
        <f>SUM(M2:P2)</f>
        <v>3</v>
      </c>
      <c r="M2" s="72">
        <f>COUNTIF($F7:$F9,1)</f>
        <v>0</v>
      </c>
      <c r="N2" s="72">
        <f>COUNTIF($F7:$F9,2)</f>
        <v>0</v>
      </c>
      <c r="O2" s="72">
        <f>COUNTIF($F7:$F9,3)</f>
        <v>3</v>
      </c>
      <c r="P2" s="72">
        <f>COUNTIF($F7:$F9,"")</f>
        <v>0</v>
      </c>
    </row>
    <row r="3" spans="1:16" s="75" customFormat="1" ht="20" x14ac:dyDescent="0.2">
      <c r="A3" s="73" t="str">
        <f>Introduction!A16</f>
        <v xml:space="preserve">3. A clear line of accountability within the organisation for work on safeguarding and promoting the welfare of children </v>
      </c>
      <c r="B3" s="73"/>
      <c r="C3" s="73"/>
      <c r="D3" s="73"/>
      <c r="E3" s="73"/>
      <c r="F3" s="73"/>
      <c r="G3" s="73"/>
      <c r="H3" s="74"/>
    </row>
    <row r="4" spans="1:16" s="75" customFormat="1" ht="20" x14ac:dyDescent="0.2">
      <c r="A4" s="73"/>
      <c r="B4" s="73"/>
      <c r="C4" s="73"/>
      <c r="D4" s="73"/>
      <c r="E4" s="73"/>
      <c r="F4" s="73"/>
      <c r="G4" s="73"/>
      <c r="H4" s="74"/>
    </row>
    <row r="5" spans="1:16" s="75" customFormat="1" ht="20" x14ac:dyDescent="0.2">
      <c r="A5" s="73"/>
      <c r="B5" s="73"/>
      <c r="C5" s="73"/>
      <c r="D5" s="73"/>
      <c r="E5" s="73"/>
      <c r="F5" s="73"/>
      <c r="G5" s="73"/>
      <c r="H5" s="74"/>
    </row>
    <row r="6" spans="1:16" s="48" customFormat="1" ht="141.75" customHeight="1" x14ac:dyDescent="0.15">
      <c r="A6" s="289" t="s">
        <v>51</v>
      </c>
      <c r="B6" s="289"/>
      <c r="C6" s="143" t="s">
        <v>5</v>
      </c>
      <c r="D6" s="144" t="s">
        <v>6</v>
      </c>
      <c r="E6" s="145" t="s">
        <v>7</v>
      </c>
      <c r="F6" s="55" t="s">
        <v>29</v>
      </c>
      <c r="G6" s="56" t="s">
        <v>35</v>
      </c>
      <c r="H6" s="56" t="s">
        <v>30</v>
      </c>
    </row>
    <row r="7" spans="1:16" s="48" customFormat="1" ht="273.75" customHeight="1" x14ac:dyDescent="0.15">
      <c r="A7" s="190">
        <v>3.1</v>
      </c>
      <c r="B7" s="190" t="s">
        <v>166</v>
      </c>
      <c r="C7" s="57" t="s">
        <v>167</v>
      </c>
      <c r="D7" s="194" t="s">
        <v>62</v>
      </c>
      <c r="E7" s="57" t="s">
        <v>168</v>
      </c>
      <c r="F7" s="195">
        <v>3</v>
      </c>
      <c r="G7" s="79" t="s">
        <v>279</v>
      </c>
      <c r="H7" s="196" t="s">
        <v>34</v>
      </c>
    </row>
    <row r="8" spans="1:16" s="48" customFormat="1" ht="354" customHeight="1" x14ac:dyDescent="0.15">
      <c r="A8" s="192">
        <v>3.2</v>
      </c>
      <c r="B8" s="192" t="s">
        <v>64</v>
      </c>
      <c r="C8" s="57" t="s">
        <v>246</v>
      </c>
      <c r="D8" s="194" t="s">
        <v>62</v>
      </c>
      <c r="E8" s="57" t="s">
        <v>169</v>
      </c>
      <c r="F8" s="195">
        <v>3</v>
      </c>
      <c r="G8" s="79" t="s">
        <v>280</v>
      </c>
      <c r="H8" s="196" t="s">
        <v>34</v>
      </c>
    </row>
    <row r="9" spans="1:16" s="48" customFormat="1" ht="204" customHeight="1" x14ac:dyDescent="0.15">
      <c r="A9" s="192">
        <v>3.3</v>
      </c>
      <c r="B9" s="192" t="s">
        <v>150</v>
      </c>
      <c r="C9" s="57" t="s">
        <v>170</v>
      </c>
      <c r="D9" s="194" t="s">
        <v>62</v>
      </c>
      <c r="E9" s="57" t="s">
        <v>171</v>
      </c>
      <c r="F9" s="195">
        <v>3</v>
      </c>
      <c r="G9" s="79" t="s">
        <v>281</v>
      </c>
      <c r="H9" s="196" t="s">
        <v>34</v>
      </c>
    </row>
    <row r="11" spans="1:16" ht="18" customHeight="1" x14ac:dyDescent="0.2">
      <c r="A11" s="4"/>
      <c r="B11" s="4"/>
      <c r="E11" s="287" t="str">
        <f>IF(COUNT(F7:F9)&lt;2, "Remember to fill in the blanks", "Sheet Complete")</f>
        <v>Sheet Complete</v>
      </c>
      <c r="F11" s="287"/>
    </row>
    <row r="12" spans="1:16" ht="12.75" customHeight="1" x14ac:dyDescent="0.15">
      <c r="E12" s="287"/>
      <c r="F12" s="287"/>
    </row>
    <row r="13" spans="1:16" ht="13.5" customHeight="1" x14ac:dyDescent="0.15">
      <c r="E13" s="287"/>
      <c r="F13" s="287"/>
    </row>
    <row r="15" spans="1:16" x14ac:dyDescent="0.2">
      <c r="E15" s="291" t="s">
        <v>3</v>
      </c>
      <c r="F15" s="291"/>
    </row>
  </sheetData>
  <sheetProtection selectLockedCells="1"/>
  <protectedRanges>
    <protectedRange password="E7C4" sqref="E15" name="Range1"/>
    <protectedRange password="E7C4" sqref="F6" name="Range1_2_1"/>
    <protectedRange password="E7C4" sqref="D7:D9" name="Range1_3_2"/>
    <protectedRange password="E7C4" sqref="G6" name="Range1_2"/>
    <protectedRange password="E7C4" sqref="C6:E6" name="Range1_3"/>
  </protectedRanges>
  <mergeCells count="3">
    <mergeCell ref="E11:F13"/>
    <mergeCell ref="E15:F15"/>
    <mergeCell ref="A6:B6"/>
  </mergeCells>
  <phoneticPr fontId="0" type="noConversion"/>
  <conditionalFormatting sqref="F7 F9">
    <cfRule type="cellIs" dxfId="53" priority="4" stopIfTrue="1" operator="equal">
      <formula>1</formula>
    </cfRule>
    <cfRule type="cellIs" dxfId="52" priority="5" stopIfTrue="1" operator="equal">
      <formula>2</formula>
    </cfRule>
    <cfRule type="cellIs" dxfId="51" priority="6" stopIfTrue="1" operator="equal">
      <formula>3</formula>
    </cfRule>
  </conditionalFormatting>
  <conditionalFormatting sqref="E11:F13">
    <cfRule type="cellIs" dxfId="50" priority="7" stopIfTrue="1" operator="equal">
      <formula>"Remember to fill in the blanks"</formula>
    </cfRule>
    <cfRule type="cellIs" dxfId="49" priority="8" stopIfTrue="1" operator="equal">
      <formula>"Sheet complete"</formula>
    </cfRule>
  </conditionalFormatting>
  <conditionalFormatting sqref="F8">
    <cfRule type="cellIs" dxfId="48" priority="1" stopIfTrue="1" operator="equal">
      <formula>1</formula>
    </cfRule>
    <cfRule type="cellIs" dxfId="47" priority="2" stopIfTrue="1" operator="equal">
      <formula>2</formula>
    </cfRule>
    <cfRule type="cellIs" dxfId="46" priority="3" stopIfTrue="1" operator="equal">
      <formula>3</formula>
    </cfRule>
  </conditionalFormatting>
  <dataValidations xWindow="839" yWindow="639" count="1">
    <dataValidation type="list" allowBlank="1" showInputMessage="1" showErrorMessage="1" promptTitle="Score" prompt="1 - Not met_x000a_2 - Partly met_x000a_3 - Fully met" sqref="F7:F9" xr:uid="{00000000-0002-0000-0400-000000000000}">
      <formula1>"1,2,3"</formula1>
    </dataValidation>
  </dataValidations>
  <hyperlinks>
    <hyperlink ref="E1" location="Introduction!A1" display="Back to INTRODUCTION" xr:uid="{00000000-0004-0000-0400-000000000000}"/>
    <hyperlink ref="E15:F15" location="'4'!B8" display="ONCE COMPLETED GO TO NEXT SECTION" xr:uid="{00000000-0004-0000-0400-000001000000}"/>
  </hyperlinks>
  <pageMargins left="0.31496062992125984" right="0.31496062992125984" top="0.6692913385826772" bottom="0.6692913385826772" header="0.51181102362204722" footer="0.51181102362204722"/>
  <pageSetup paperSize="8" scale="88" fitToHeight="3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P15"/>
  <sheetViews>
    <sheetView showGridLines="0" topLeftCell="A7" zoomScale="60" zoomScaleNormal="60" zoomScaleSheetLayoutView="75" workbookViewId="0">
      <selection activeCell="F9" sqref="F9"/>
    </sheetView>
  </sheetViews>
  <sheetFormatPr baseColWidth="10" defaultColWidth="8.83203125" defaultRowHeight="16" x14ac:dyDescent="0.15"/>
  <cols>
    <col min="1" max="1" width="5.6640625" customWidth="1"/>
    <col min="2" max="2" width="42.6640625" customWidth="1"/>
    <col min="3" max="4" width="29.6640625" customWidth="1"/>
    <col min="5" max="5" width="50.6640625" customWidth="1"/>
    <col min="6" max="6" width="8.6640625" style="11" customWidth="1"/>
    <col min="7" max="7" width="53.6640625" style="10" customWidth="1"/>
    <col min="8" max="8" width="75.6640625" style="10" customWidth="1"/>
  </cols>
  <sheetData>
    <row r="1" spans="1:16" x14ac:dyDescent="0.2">
      <c r="A1" s="5"/>
      <c r="B1" s="5"/>
      <c r="E1" s="53" t="s">
        <v>16</v>
      </c>
      <c r="L1" t="s">
        <v>22</v>
      </c>
      <c r="M1" s="3" t="s">
        <v>18</v>
      </c>
      <c r="N1" s="3" t="s">
        <v>19</v>
      </c>
      <c r="O1" s="3" t="s">
        <v>20</v>
      </c>
      <c r="P1" s="3" t="s">
        <v>17</v>
      </c>
    </row>
    <row r="2" spans="1:16" x14ac:dyDescent="0.2">
      <c r="A2" s="5"/>
      <c r="B2" s="5"/>
      <c r="L2" s="3">
        <f>SUM(M2:P2)</f>
        <v>3</v>
      </c>
      <c r="M2" s="3">
        <f>COUNTIF($F7:$F9,1)</f>
        <v>0</v>
      </c>
      <c r="N2" s="3">
        <f>COUNTIF($F7:$F9,2)</f>
        <v>0</v>
      </c>
      <c r="O2" s="3">
        <f>COUNTIF($F7:$F9,3)</f>
        <v>3</v>
      </c>
      <c r="P2" s="3">
        <f>COUNTIF($F7:$F9,"")</f>
        <v>0</v>
      </c>
    </row>
    <row r="3" spans="1:16" s="66" customFormat="1" ht="20" x14ac:dyDescent="0.2">
      <c r="A3" s="76" t="s">
        <v>61</v>
      </c>
      <c r="B3" s="76"/>
      <c r="C3" s="76"/>
      <c r="D3" s="76"/>
      <c r="E3" s="76"/>
      <c r="F3" s="76"/>
      <c r="G3" s="76"/>
      <c r="H3" s="76"/>
      <c r="I3" s="77"/>
    </row>
    <row r="4" spans="1:16" s="66" customFormat="1" ht="20" x14ac:dyDescent="0.2">
      <c r="A4" s="76"/>
      <c r="B4" s="76"/>
      <c r="C4" s="76"/>
      <c r="D4" s="76"/>
      <c r="E4" s="76"/>
      <c r="F4" s="76"/>
      <c r="G4" s="76"/>
      <c r="H4" s="76"/>
      <c r="I4" s="77"/>
    </row>
    <row r="5" spans="1:16" s="66" customFormat="1" ht="17.25" customHeight="1" x14ac:dyDescent="0.2">
      <c r="A5" s="76"/>
      <c r="B5" s="76"/>
      <c r="C5" s="76"/>
      <c r="D5" s="76"/>
      <c r="E5" s="76"/>
      <c r="F5" s="76"/>
      <c r="G5" s="76"/>
      <c r="H5" s="76"/>
      <c r="I5" s="77"/>
    </row>
    <row r="6" spans="1:16" s="48" customFormat="1" ht="85" x14ac:dyDescent="0.15">
      <c r="A6" s="289" t="s">
        <v>51</v>
      </c>
      <c r="B6" s="289"/>
      <c r="C6" s="143" t="s">
        <v>5</v>
      </c>
      <c r="D6" s="144" t="s">
        <v>6</v>
      </c>
      <c r="E6" s="145" t="s">
        <v>7</v>
      </c>
      <c r="F6" s="55" t="s">
        <v>29</v>
      </c>
      <c r="G6" s="56" t="s">
        <v>35</v>
      </c>
      <c r="H6" s="56" t="s">
        <v>8</v>
      </c>
    </row>
    <row r="7" spans="1:16" s="48" customFormat="1" ht="200.25" customHeight="1" x14ac:dyDescent="0.15">
      <c r="A7" s="187">
        <v>4.0999999999999996</v>
      </c>
      <c r="B7" s="193" t="s">
        <v>65</v>
      </c>
      <c r="C7" s="197" t="s">
        <v>73</v>
      </c>
      <c r="D7" s="194" t="s">
        <v>62</v>
      </c>
      <c r="E7" s="197" t="s">
        <v>163</v>
      </c>
      <c r="F7" s="195">
        <v>3</v>
      </c>
      <c r="G7" s="198" t="s">
        <v>282</v>
      </c>
      <c r="H7" s="196" t="s">
        <v>34</v>
      </c>
    </row>
    <row r="8" spans="1:16" s="48" customFormat="1" ht="208.5" customHeight="1" x14ac:dyDescent="0.15">
      <c r="A8" s="187">
        <v>4.2</v>
      </c>
      <c r="B8" s="193" t="s">
        <v>172</v>
      </c>
      <c r="C8" s="197" t="s">
        <v>173</v>
      </c>
      <c r="D8" s="194" t="s">
        <v>62</v>
      </c>
      <c r="E8" s="197" t="s">
        <v>247</v>
      </c>
      <c r="F8" s="195">
        <v>3</v>
      </c>
      <c r="G8" s="198" t="s">
        <v>283</v>
      </c>
      <c r="H8" s="196" t="s">
        <v>34</v>
      </c>
    </row>
    <row r="9" spans="1:16" s="47" customFormat="1" ht="409.5" customHeight="1" x14ac:dyDescent="0.15">
      <c r="A9" s="187">
        <v>4.3</v>
      </c>
      <c r="B9" s="193" t="s">
        <v>174</v>
      </c>
      <c r="C9" s="197" t="s">
        <v>74</v>
      </c>
      <c r="D9" s="194" t="s">
        <v>62</v>
      </c>
      <c r="E9" s="197" t="s">
        <v>151</v>
      </c>
      <c r="F9" s="195">
        <v>3</v>
      </c>
      <c r="G9" s="198" t="s">
        <v>284</v>
      </c>
      <c r="H9" s="196" t="s">
        <v>34</v>
      </c>
    </row>
    <row r="11" spans="1:16" ht="18" customHeight="1" x14ac:dyDescent="0.2">
      <c r="A11" s="4"/>
      <c r="B11" s="4"/>
      <c r="E11" s="287" t="str">
        <f>IF(COUNT(F7:F9)&lt;2, "Remember to fill in the blanks", "Sheet Complete")</f>
        <v>Sheet Complete</v>
      </c>
      <c r="F11" s="287"/>
    </row>
    <row r="12" spans="1:16" ht="12.75" customHeight="1" x14ac:dyDescent="0.15">
      <c r="E12" s="287"/>
      <c r="F12" s="287"/>
    </row>
    <row r="13" spans="1:16" ht="13.5" customHeight="1" x14ac:dyDescent="0.15">
      <c r="E13" s="287"/>
      <c r="F13" s="287"/>
    </row>
    <row r="15" spans="1:16" x14ac:dyDescent="0.2">
      <c r="E15" s="288" t="s">
        <v>3</v>
      </c>
      <c r="F15" s="288"/>
    </row>
  </sheetData>
  <sheetProtection selectLockedCells="1"/>
  <protectedRanges>
    <protectedRange password="E7C4" sqref="E16" name="Range1"/>
    <protectedRange password="E7C4" sqref="G6" name="Range1_3"/>
    <protectedRange password="E7C4" sqref="C6:E6" name="Range1_2"/>
    <protectedRange password="E7C4" sqref="D7" name="Range1_3_2_1"/>
    <protectedRange password="E7C4" sqref="D8:D9" name="Range1_3_2_2"/>
  </protectedRanges>
  <mergeCells count="3">
    <mergeCell ref="E11:F13"/>
    <mergeCell ref="E15:F15"/>
    <mergeCell ref="A6:B6"/>
  </mergeCells>
  <phoneticPr fontId="0" type="noConversion"/>
  <conditionalFormatting sqref="F7:F9">
    <cfRule type="cellIs" dxfId="45" priority="1" stopIfTrue="1" operator="equal">
      <formula>1</formula>
    </cfRule>
    <cfRule type="cellIs" dxfId="44" priority="2" stopIfTrue="1" operator="equal">
      <formula>2</formula>
    </cfRule>
    <cfRule type="cellIs" dxfId="43" priority="3" stopIfTrue="1" operator="equal">
      <formula>3</formula>
    </cfRule>
  </conditionalFormatting>
  <conditionalFormatting sqref="E11:F13">
    <cfRule type="cellIs" dxfId="42" priority="4" stopIfTrue="1" operator="equal">
      <formula>"Remember to fill in the blanks"</formula>
    </cfRule>
    <cfRule type="cellIs" dxfId="41" priority="5" stopIfTrue="1" operator="equal">
      <formula>"Sheet complete"</formula>
    </cfRule>
  </conditionalFormatting>
  <dataValidations xWindow="850" yWindow="543" count="1">
    <dataValidation type="list" allowBlank="1" showInputMessage="1" showErrorMessage="1" promptTitle="Score" prompt="1 - Not met_x000a_2 - Partly met_x000a_3 - Fully met" sqref="F7:F9" xr:uid="{00000000-0002-0000-0500-000000000000}">
      <formula1>"1,2,3"</formula1>
    </dataValidation>
  </dataValidations>
  <hyperlinks>
    <hyperlink ref="E1" location="Introduction!A1" display="Back to INTRODUCTION" xr:uid="{00000000-0004-0000-0500-000000000000}"/>
    <hyperlink ref="E15:F15" location="'5'!B8" display="GO TO NEXT SECTION" xr:uid="{00000000-0004-0000-0500-000001000000}"/>
  </hyperlinks>
  <pageMargins left="0.31496062992125984" right="0.31496062992125984" top="0.6692913385826772" bottom="0.6692913385826772" header="0.51181102362204722" footer="0.51181102362204722"/>
  <pageSetup paperSize="8" scale="87" fitToHeight="3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pageSetUpPr fitToPage="1"/>
  </sheetPr>
  <dimension ref="A1:P20"/>
  <sheetViews>
    <sheetView showGridLines="0" topLeftCell="A11" zoomScale="60" zoomScaleNormal="60" zoomScaleSheetLayoutView="75" workbookViewId="0">
      <selection activeCell="G13" sqref="G13"/>
    </sheetView>
  </sheetViews>
  <sheetFormatPr baseColWidth="10" defaultColWidth="8.83203125" defaultRowHeight="16" x14ac:dyDescent="0.15"/>
  <cols>
    <col min="1" max="1" width="5.6640625" customWidth="1"/>
    <col min="2" max="2" width="42.6640625" customWidth="1"/>
    <col min="3" max="4" width="29.6640625" customWidth="1"/>
    <col min="5" max="5" width="50.6640625" customWidth="1"/>
    <col min="6" max="6" width="8.6640625" style="11" customWidth="1"/>
    <col min="7" max="7" width="53.6640625" style="10" customWidth="1"/>
    <col min="8" max="8" width="75.6640625" style="10" customWidth="1"/>
  </cols>
  <sheetData>
    <row r="1" spans="1:16" s="43" customFormat="1" x14ac:dyDescent="0.2">
      <c r="A1" s="58"/>
      <c r="B1" s="58"/>
      <c r="E1" s="54" t="s">
        <v>16</v>
      </c>
      <c r="F1" s="52"/>
      <c r="G1" s="59"/>
      <c r="H1" s="59"/>
      <c r="L1" s="43" t="s">
        <v>22</v>
      </c>
      <c r="M1" s="50" t="s">
        <v>18</v>
      </c>
      <c r="N1" s="50" t="s">
        <v>19</v>
      </c>
      <c r="O1" s="50" t="s">
        <v>20</v>
      </c>
      <c r="P1" s="50" t="s">
        <v>17</v>
      </c>
    </row>
    <row r="2" spans="1:16" s="43" customFormat="1" x14ac:dyDescent="0.2">
      <c r="A2" s="58"/>
      <c r="B2" s="58"/>
      <c r="F2" s="52"/>
      <c r="G2" s="59"/>
      <c r="H2" s="59"/>
      <c r="L2" s="50">
        <f>SUM(M2:P2)</f>
        <v>7</v>
      </c>
      <c r="M2" s="50">
        <f>COUNTIF($F7:$F13,1)</f>
        <v>0</v>
      </c>
      <c r="N2" s="50">
        <f>COUNTIF($F7:$F13,2)</f>
        <v>0</v>
      </c>
      <c r="O2" s="50">
        <f>COUNTIF($F7:$F13,3)</f>
        <v>7</v>
      </c>
      <c r="P2" s="50">
        <f>COUNTIF($F7:$F13,"")</f>
        <v>0</v>
      </c>
    </row>
    <row r="3" spans="1:16" s="73" customFormat="1" ht="20" x14ac:dyDescent="0.2">
      <c r="A3" s="73" t="s">
        <v>68</v>
      </c>
    </row>
    <row r="4" spans="1:16" s="43" customFormat="1" x14ac:dyDescent="0.15">
      <c r="F4" s="52"/>
      <c r="G4" s="59"/>
      <c r="H4" s="59"/>
    </row>
    <row r="5" spans="1:16" s="43" customFormat="1" x14ac:dyDescent="0.15">
      <c r="A5" s="60"/>
      <c r="B5" s="60"/>
      <c r="E5" s="61"/>
      <c r="F5" s="49"/>
      <c r="G5" s="59"/>
      <c r="H5" s="59"/>
    </row>
    <row r="6" spans="1:16" s="48" customFormat="1" ht="85" x14ac:dyDescent="0.15">
      <c r="A6" s="289" t="s">
        <v>51</v>
      </c>
      <c r="B6" s="289"/>
      <c r="C6" s="143" t="s">
        <v>5</v>
      </c>
      <c r="D6" s="144" t="s">
        <v>6</v>
      </c>
      <c r="E6" s="145" t="s">
        <v>7</v>
      </c>
      <c r="F6" s="56" t="s">
        <v>29</v>
      </c>
      <c r="G6" s="56" t="s">
        <v>35</v>
      </c>
      <c r="H6" s="56" t="s">
        <v>8</v>
      </c>
    </row>
    <row r="7" spans="1:16" s="48" customFormat="1" ht="409.5" customHeight="1" x14ac:dyDescent="0.15">
      <c r="A7" s="186">
        <v>5.0999999999999996</v>
      </c>
      <c r="B7" s="199" t="s">
        <v>217</v>
      </c>
      <c r="C7" s="57" t="s">
        <v>218</v>
      </c>
      <c r="D7" s="153" t="s">
        <v>62</v>
      </c>
      <c r="E7" s="57" t="s">
        <v>248</v>
      </c>
      <c r="F7" s="195">
        <v>3</v>
      </c>
      <c r="G7" s="79" t="s">
        <v>285</v>
      </c>
      <c r="H7" s="196" t="s">
        <v>34</v>
      </c>
    </row>
    <row r="8" spans="1:16" s="48" customFormat="1" ht="409.5" customHeight="1" x14ac:dyDescent="0.15">
      <c r="A8" s="187">
        <v>5.2</v>
      </c>
      <c r="B8" s="193" t="s">
        <v>219</v>
      </c>
      <c r="C8" s="57" t="s">
        <v>175</v>
      </c>
      <c r="D8" s="153" t="s">
        <v>62</v>
      </c>
      <c r="E8" s="57" t="s">
        <v>176</v>
      </c>
      <c r="F8" s="195">
        <v>3</v>
      </c>
      <c r="G8" s="79" t="s">
        <v>286</v>
      </c>
      <c r="H8" s="196" t="s">
        <v>34</v>
      </c>
    </row>
    <row r="9" spans="1:16" s="48" customFormat="1" ht="262.5" customHeight="1" x14ac:dyDescent="0.15">
      <c r="A9" s="187">
        <v>5.3</v>
      </c>
      <c r="B9" s="193" t="s">
        <v>78</v>
      </c>
      <c r="C9" s="215" t="s">
        <v>177</v>
      </c>
      <c r="D9" s="153" t="s">
        <v>62</v>
      </c>
      <c r="E9" s="213" t="s">
        <v>249</v>
      </c>
      <c r="F9" s="195">
        <v>3</v>
      </c>
      <c r="G9" s="79" t="s">
        <v>287</v>
      </c>
      <c r="H9" s="196" t="s">
        <v>34</v>
      </c>
    </row>
    <row r="10" spans="1:16" s="48" customFormat="1" ht="257.25" customHeight="1" x14ac:dyDescent="0.15">
      <c r="A10" s="187">
        <v>5.4</v>
      </c>
      <c r="B10" s="193" t="s">
        <v>79</v>
      </c>
      <c r="C10" s="197" t="s">
        <v>75</v>
      </c>
      <c r="D10" s="153" t="s">
        <v>62</v>
      </c>
      <c r="E10" s="200" t="s">
        <v>178</v>
      </c>
      <c r="F10" s="195">
        <v>3</v>
      </c>
      <c r="G10" s="79" t="s">
        <v>288</v>
      </c>
      <c r="H10" s="196" t="s">
        <v>34</v>
      </c>
    </row>
    <row r="11" spans="1:16" s="48" customFormat="1" ht="186.75" customHeight="1" x14ac:dyDescent="0.15">
      <c r="A11" s="187">
        <v>5.5</v>
      </c>
      <c r="B11" s="193" t="s">
        <v>66</v>
      </c>
      <c r="C11" s="197" t="s">
        <v>77</v>
      </c>
      <c r="D11" s="153" t="s">
        <v>62</v>
      </c>
      <c r="E11" s="197" t="s">
        <v>250</v>
      </c>
      <c r="F11" s="195">
        <v>3</v>
      </c>
      <c r="G11" s="198" t="s">
        <v>289</v>
      </c>
      <c r="H11" s="196" t="s">
        <v>34</v>
      </c>
    </row>
    <row r="12" spans="1:16" s="48" customFormat="1" ht="285" customHeight="1" x14ac:dyDescent="0.15">
      <c r="A12" s="187">
        <v>5.6</v>
      </c>
      <c r="B12" s="193" t="s">
        <v>215</v>
      </c>
      <c r="C12" s="197" t="s">
        <v>216</v>
      </c>
      <c r="D12" s="153" t="s">
        <v>62</v>
      </c>
      <c r="E12" s="200" t="s">
        <v>251</v>
      </c>
      <c r="F12" s="195">
        <v>3</v>
      </c>
      <c r="G12" s="79" t="s">
        <v>290</v>
      </c>
      <c r="H12" s="196" t="s">
        <v>34</v>
      </c>
    </row>
    <row r="13" spans="1:16" s="48" customFormat="1" ht="333.75" customHeight="1" x14ac:dyDescent="0.15">
      <c r="A13" s="187">
        <v>5.7</v>
      </c>
      <c r="B13" s="193" t="s">
        <v>212</v>
      </c>
      <c r="C13" s="197" t="s">
        <v>213</v>
      </c>
      <c r="D13" s="153" t="s">
        <v>62</v>
      </c>
      <c r="E13" s="200" t="s">
        <v>214</v>
      </c>
      <c r="F13" s="195">
        <v>3</v>
      </c>
      <c r="G13" s="79" t="s">
        <v>291</v>
      </c>
      <c r="H13" s="196" t="s">
        <v>179</v>
      </c>
    </row>
    <row r="14" spans="1:16" s="48" customFormat="1" ht="30" customHeight="1" x14ac:dyDescent="0.15"/>
    <row r="15" spans="1:16" s="2" customFormat="1" x14ac:dyDescent="0.15">
      <c r="A15" s="35"/>
      <c r="B15" s="29"/>
      <c r="C15" s="30"/>
      <c r="D15" s="31"/>
      <c r="E15" s="30"/>
      <c r="F15" s="34"/>
      <c r="G15" s="32"/>
      <c r="H15" s="32"/>
    </row>
    <row r="16" spans="1:16" ht="18" customHeight="1" x14ac:dyDescent="0.2">
      <c r="A16" s="4"/>
      <c r="B16" s="4"/>
      <c r="E16" s="287" t="str">
        <f>IF(COUNT(F7:F13)&lt;6, "Remember to fill in the blanks", "Sheet Complete")</f>
        <v>Sheet Complete</v>
      </c>
      <c r="F16" s="287"/>
      <c r="G16" s="21"/>
      <c r="H16" s="21"/>
    </row>
    <row r="17" spans="5:6" ht="12.75" customHeight="1" x14ac:dyDescent="0.15">
      <c r="E17" s="287"/>
      <c r="F17" s="287"/>
    </row>
    <row r="18" spans="5:6" ht="13.5" customHeight="1" x14ac:dyDescent="0.15">
      <c r="E18" s="287"/>
      <c r="F18" s="287"/>
    </row>
    <row r="20" spans="5:6" x14ac:dyDescent="0.2">
      <c r="E20" s="288" t="s">
        <v>3</v>
      </c>
      <c r="F20" s="288"/>
    </row>
  </sheetData>
  <sheetProtection selectLockedCells="1"/>
  <protectedRanges>
    <protectedRange password="E7C4" sqref="E21" name="Range1"/>
    <protectedRange password="E7C4" sqref="G6" name="Range1_3"/>
    <protectedRange password="E7C4" sqref="C6:E6" name="Range1_2"/>
    <protectedRange password="E7C4" sqref="D7:D13" name="Range1_4"/>
  </protectedRanges>
  <mergeCells count="3">
    <mergeCell ref="E16:F18"/>
    <mergeCell ref="E20:F20"/>
    <mergeCell ref="A6:B6"/>
  </mergeCells>
  <phoneticPr fontId="0" type="noConversion"/>
  <conditionalFormatting sqref="F15">
    <cfRule type="cellIs" dxfId="40" priority="1" stopIfTrue="1" operator="equal">
      <formula>1</formula>
    </cfRule>
    <cfRule type="cellIs" dxfId="39" priority="2" stopIfTrue="1" operator="equal">
      <formula>2</formula>
    </cfRule>
    <cfRule type="cellIs" dxfId="38" priority="3" stopIfTrue="1" operator="equal">
      <formula>3</formula>
    </cfRule>
  </conditionalFormatting>
  <conditionalFormatting sqref="F7:F13">
    <cfRule type="cellIs" dxfId="37" priority="4" stopIfTrue="1" operator="equal">
      <formula>1</formula>
    </cfRule>
    <cfRule type="cellIs" dxfId="36" priority="5" stopIfTrue="1" operator="equal">
      <formula>2</formula>
    </cfRule>
    <cfRule type="cellIs" dxfId="35" priority="6" stopIfTrue="1" operator="equal">
      <formula>3</formula>
    </cfRule>
  </conditionalFormatting>
  <conditionalFormatting sqref="E16:F18">
    <cfRule type="cellIs" dxfId="34" priority="7" stopIfTrue="1" operator="equal">
      <formula>"Remember to fill in the blanks"</formula>
    </cfRule>
    <cfRule type="cellIs" dxfId="33" priority="8" stopIfTrue="1" operator="equal">
      <formula>"Sheet complete"</formula>
    </cfRule>
  </conditionalFormatting>
  <dataValidations xWindow="259" yWindow="753" count="1">
    <dataValidation type="list" allowBlank="1" showInputMessage="1" showErrorMessage="1" promptTitle="Score" prompt="1 - Not met_x000a_2 - Partly met_x000a_3 - Fully met" sqref="F7:F13 F15" xr:uid="{00000000-0002-0000-0600-000000000000}">
      <formula1>"1,2,3"</formula1>
    </dataValidation>
  </dataValidations>
  <hyperlinks>
    <hyperlink ref="E20:F20" location="'6'!B8" display="GO TO NEXT SECTION" xr:uid="{00000000-0004-0000-0600-000000000000}"/>
  </hyperlinks>
  <pageMargins left="0.31496062992125984" right="0.31496062992125984" top="0.6692913385826772" bottom="0.6692913385826772" header="0.51181102362204722" footer="0.51181102362204722"/>
  <pageSetup paperSize="8" scale="88" fitToHeight="3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P22"/>
  <sheetViews>
    <sheetView showGridLines="0" zoomScale="60" zoomScaleNormal="60" zoomScaleSheetLayoutView="75" workbookViewId="0">
      <selection activeCell="F11" sqref="F11"/>
    </sheetView>
  </sheetViews>
  <sheetFormatPr baseColWidth="10" defaultColWidth="8.83203125" defaultRowHeight="16" x14ac:dyDescent="0.15"/>
  <cols>
    <col min="1" max="1" width="5.6640625" style="37" customWidth="1"/>
    <col min="2" max="2" width="42.6640625" style="37" customWidth="1"/>
    <col min="3" max="4" width="29.6640625" customWidth="1"/>
    <col min="5" max="5" width="50.6640625" customWidth="1"/>
    <col min="6" max="6" width="8.6640625" style="36" customWidth="1"/>
    <col min="7" max="7" width="53.6640625" style="10" customWidth="1"/>
    <col min="8" max="8" width="75.6640625" style="10" customWidth="1"/>
  </cols>
  <sheetData>
    <row r="1" spans="1:16" s="43" customFormat="1" x14ac:dyDescent="0.2">
      <c r="A1" s="86"/>
      <c r="B1" s="86"/>
      <c r="E1" s="54" t="s">
        <v>16</v>
      </c>
      <c r="F1" s="52"/>
      <c r="G1" s="59"/>
      <c r="H1" s="59"/>
      <c r="L1" s="43" t="s">
        <v>22</v>
      </c>
      <c r="M1" s="50" t="s">
        <v>18</v>
      </c>
      <c r="N1" s="50" t="s">
        <v>19</v>
      </c>
      <c r="O1" s="50" t="s">
        <v>20</v>
      </c>
      <c r="P1" s="50" t="s">
        <v>17</v>
      </c>
    </row>
    <row r="2" spans="1:16" s="43" customFormat="1" x14ac:dyDescent="0.15">
      <c r="A2" s="86"/>
      <c r="B2" s="86"/>
      <c r="F2" s="52"/>
      <c r="G2" s="59"/>
      <c r="H2" s="59"/>
      <c r="L2" s="50">
        <f>SUM(M2:P2)</f>
        <v>5</v>
      </c>
      <c r="M2" s="50">
        <f>COUNTIF($F7:$F11,1)</f>
        <v>0</v>
      </c>
      <c r="N2" s="50">
        <f>COUNTIF($F7:$F11,2)</f>
        <v>0</v>
      </c>
      <c r="O2" s="50">
        <f>COUNTIF($F7:$F11,3)</f>
        <v>5</v>
      </c>
      <c r="P2" s="50">
        <f>COUNTIF($F7:$F11,"")</f>
        <v>0</v>
      </c>
    </row>
    <row r="3" spans="1:16" s="73" customFormat="1" ht="20" x14ac:dyDescent="0.2">
      <c r="A3" s="73" t="s">
        <v>67</v>
      </c>
    </row>
    <row r="4" spans="1:16" s="81" customFormat="1" ht="18" x14ac:dyDescent="0.2"/>
    <row r="5" spans="1:16" s="43" customFormat="1" x14ac:dyDescent="0.15">
      <c r="A5" s="51"/>
      <c r="B5" s="51"/>
      <c r="E5" s="61"/>
      <c r="F5" s="49"/>
      <c r="G5" s="59"/>
      <c r="H5" s="59"/>
    </row>
    <row r="6" spans="1:16" s="48" customFormat="1" ht="85" x14ac:dyDescent="0.15">
      <c r="A6" s="289" t="s">
        <v>51</v>
      </c>
      <c r="B6" s="289"/>
      <c r="C6" s="143" t="s">
        <v>5</v>
      </c>
      <c r="D6" s="144" t="s">
        <v>6</v>
      </c>
      <c r="E6" s="145" t="s">
        <v>7</v>
      </c>
      <c r="F6" s="201" t="s">
        <v>29</v>
      </c>
      <c r="G6" s="56" t="s">
        <v>35</v>
      </c>
      <c r="H6" s="201" t="s">
        <v>8</v>
      </c>
    </row>
    <row r="7" spans="1:16" s="48" customFormat="1" ht="264" customHeight="1" x14ac:dyDescent="0.15">
      <c r="A7" s="208">
        <v>6.1</v>
      </c>
      <c r="B7" s="209" t="s">
        <v>181</v>
      </c>
      <c r="C7" s="57" t="s">
        <v>180</v>
      </c>
      <c r="D7" s="153" t="s">
        <v>62</v>
      </c>
      <c r="E7" s="57" t="s">
        <v>252</v>
      </c>
      <c r="F7" s="195">
        <v>3</v>
      </c>
      <c r="G7" s="79" t="s">
        <v>292</v>
      </c>
      <c r="H7" s="196" t="s">
        <v>72</v>
      </c>
    </row>
    <row r="8" spans="1:16" s="48" customFormat="1" ht="409.6" x14ac:dyDescent="0.15">
      <c r="A8" s="210">
        <v>6.2</v>
      </c>
      <c r="B8" s="214" t="s">
        <v>108</v>
      </c>
      <c r="C8" s="57" t="s">
        <v>253</v>
      </c>
      <c r="D8" s="153" t="s">
        <v>62</v>
      </c>
      <c r="E8" s="78" t="s">
        <v>254</v>
      </c>
      <c r="F8" s="195">
        <v>3</v>
      </c>
      <c r="G8" s="79" t="s">
        <v>293</v>
      </c>
      <c r="H8" s="196" t="s">
        <v>34</v>
      </c>
    </row>
    <row r="9" spans="1:16" s="48" customFormat="1" ht="255.75" customHeight="1" x14ac:dyDescent="0.15">
      <c r="A9" s="190">
        <v>6.3</v>
      </c>
      <c r="B9" s="192" t="s">
        <v>255</v>
      </c>
      <c r="C9" s="197" t="s">
        <v>99</v>
      </c>
      <c r="D9" s="153" t="s">
        <v>62</v>
      </c>
      <c r="E9" s="200" t="s">
        <v>256</v>
      </c>
      <c r="F9" s="195">
        <v>3</v>
      </c>
      <c r="G9" s="79" t="s">
        <v>294</v>
      </c>
      <c r="H9" s="196" t="s">
        <v>34</v>
      </c>
    </row>
    <row r="10" spans="1:16" s="48" customFormat="1" ht="383.25" customHeight="1" x14ac:dyDescent="0.15">
      <c r="A10" s="192">
        <v>6.4</v>
      </c>
      <c r="B10" s="192" t="s">
        <v>223</v>
      </c>
      <c r="C10" s="57" t="s">
        <v>182</v>
      </c>
      <c r="D10" s="153" t="s">
        <v>62</v>
      </c>
      <c r="E10" s="57" t="s">
        <v>257</v>
      </c>
      <c r="F10" s="195">
        <v>3</v>
      </c>
      <c r="G10" s="79" t="s">
        <v>295</v>
      </c>
      <c r="H10" s="196" t="s">
        <v>34</v>
      </c>
    </row>
    <row r="11" spans="1:16" s="48" customFormat="1" ht="210" customHeight="1" x14ac:dyDescent="0.15">
      <c r="A11" s="192">
        <v>6.5</v>
      </c>
      <c r="B11" s="192" t="s">
        <v>191</v>
      </c>
      <c r="C11" s="57" t="s">
        <v>80</v>
      </c>
      <c r="D11" s="153" t="s">
        <v>62</v>
      </c>
      <c r="E11" s="57" t="s">
        <v>258</v>
      </c>
      <c r="F11" s="195">
        <v>3</v>
      </c>
      <c r="G11" s="79" t="s">
        <v>296</v>
      </c>
      <c r="H11" s="196" t="s">
        <v>34</v>
      </c>
    </row>
    <row r="12" spans="1:16" s="48" customFormat="1" ht="31.5" customHeight="1" x14ac:dyDescent="0.15"/>
    <row r="13" spans="1:16" s="48" customFormat="1" ht="23.25" customHeight="1" x14ac:dyDescent="0.15"/>
    <row r="14" spans="1:16" s="48" customFormat="1" ht="28.5" customHeight="1" x14ac:dyDescent="0.15"/>
    <row r="15" spans="1:16" s="48" customFormat="1" ht="28.5" customHeight="1" x14ac:dyDescent="0.15"/>
    <row r="16" spans="1:16" s="48" customFormat="1" ht="21" customHeight="1" x14ac:dyDescent="0.15"/>
    <row r="18" spans="1:7" ht="15" customHeight="1" x14ac:dyDescent="0.15">
      <c r="A18" s="23"/>
      <c r="B18" s="23"/>
      <c r="E18" s="287" t="str">
        <f>IF(COUNT(F7:F11)&lt;7, "Remember to fill in the blanks", "Sheet Complete")</f>
        <v>Remember to fill in the blanks</v>
      </c>
      <c r="F18" s="287"/>
    </row>
    <row r="19" spans="1:7" ht="14.25" customHeight="1" x14ac:dyDescent="0.15">
      <c r="E19" s="287"/>
      <c r="F19" s="287"/>
    </row>
    <row r="20" spans="1:7" ht="15" customHeight="1" x14ac:dyDescent="0.15">
      <c r="B20" s="206"/>
      <c r="E20" s="287"/>
      <c r="F20" s="287"/>
    </row>
    <row r="22" spans="1:7" x14ac:dyDescent="0.2">
      <c r="E22" s="288" t="s">
        <v>3</v>
      </c>
      <c r="F22" s="288"/>
      <c r="G22" s="67"/>
    </row>
  </sheetData>
  <sheetProtection selectLockedCells="1"/>
  <protectedRanges>
    <protectedRange password="E7C4" sqref="E24" name="Range1"/>
    <protectedRange password="E7C4" sqref="A6" name="Range1_4"/>
    <protectedRange password="E7C4" sqref="G6" name="Range1_3"/>
    <protectedRange password="E7C4" sqref="C6:E6" name="Range1_2"/>
    <protectedRange password="E7C4" sqref="D7:D11" name="Range1_1"/>
  </protectedRanges>
  <mergeCells count="3">
    <mergeCell ref="E22:F22"/>
    <mergeCell ref="E18:F20"/>
    <mergeCell ref="A6:B6"/>
  </mergeCells>
  <phoneticPr fontId="0" type="noConversion"/>
  <conditionalFormatting sqref="F7:F11">
    <cfRule type="cellIs" dxfId="32" priority="16" stopIfTrue="1" operator="equal">
      <formula>1</formula>
    </cfRule>
    <cfRule type="cellIs" dxfId="31" priority="17" stopIfTrue="1" operator="equal">
      <formula>2</formula>
    </cfRule>
    <cfRule type="cellIs" dxfId="30" priority="18" stopIfTrue="1" operator="equal">
      <formula>3</formula>
    </cfRule>
  </conditionalFormatting>
  <conditionalFormatting sqref="E18:F20">
    <cfRule type="cellIs" dxfId="29" priority="19" stopIfTrue="1" operator="equal">
      <formula>"Remember to fill in the blanks"</formula>
    </cfRule>
    <cfRule type="cellIs" dxfId="28" priority="20" stopIfTrue="1" operator="equal">
      <formula>"Sheet complete"</formula>
    </cfRule>
  </conditionalFormatting>
  <dataValidations xWindow="833" yWindow="323" count="1">
    <dataValidation type="list" allowBlank="1" showInputMessage="1" showErrorMessage="1" promptTitle="Score" prompt="1 - Not met_x000a_2 - Partly met_x000a_3 - Fully met" sqref="F7:F11" xr:uid="{00000000-0002-0000-0700-000000000000}">
      <formula1>"1,2,3"</formula1>
    </dataValidation>
  </dataValidations>
  <hyperlinks>
    <hyperlink ref="E1" location="Introduction!A1" display="Back to INTRODUCTION" xr:uid="{00000000-0004-0000-0700-000000000000}"/>
    <hyperlink ref="E22:F22" location="'7'!B8" display="GO TO NEXT SECTION" xr:uid="{00000000-0004-0000-0700-000001000000}"/>
  </hyperlinks>
  <pageMargins left="0.31496062992125984" right="0.31496062992125984" top="0.6692913385826772" bottom="0.6692913385826772" header="0.51181102362204722" footer="0.51181102362204722"/>
  <pageSetup paperSize="8" scale="87" fitToHeight="3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pageSetUpPr fitToPage="1"/>
  </sheetPr>
  <dimension ref="A1:P48"/>
  <sheetViews>
    <sheetView showGridLines="0" topLeftCell="A19" zoomScale="60" zoomScaleNormal="60" zoomScaleSheetLayoutView="75" workbookViewId="0">
      <selection activeCell="F20" sqref="F20"/>
    </sheetView>
  </sheetViews>
  <sheetFormatPr baseColWidth="10" defaultColWidth="9.1640625" defaultRowHeight="16" x14ac:dyDescent="0.15"/>
  <cols>
    <col min="1" max="1" width="8.1640625" style="28" customWidth="1"/>
    <col min="2" max="2" width="42.6640625" style="28" customWidth="1"/>
    <col min="3" max="4" width="29.6640625" style="28" customWidth="1"/>
    <col min="5" max="5" width="50.6640625" style="28" customWidth="1"/>
    <col min="6" max="6" width="8.6640625" style="26" customWidth="1"/>
    <col min="7" max="7" width="53.6640625" style="27" customWidth="1"/>
    <col min="8" max="8" width="75.6640625" style="27" customWidth="1"/>
    <col min="9" max="16384" width="9.1640625" style="28"/>
  </cols>
  <sheetData>
    <row r="1" spans="1:16" s="43" customFormat="1" x14ac:dyDescent="0.2">
      <c r="A1" s="58"/>
      <c r="B1" s="58"/>
      <c r="E1" s="54" t="s">
        <v>16</v>
      </c>
      <c r="F1" s="52"/>
      <c r="G1" s="59"/>
      <c r="H1" s="59"/>
      <c r="L1" s="43" t="s">
        <v>22</v>
      </c>
      <c r="M1" s="50" t="s">
        <v>18</v>
      </c>
      <c r="N1" s="50" t="s">
        <v>19</v>
      </c>
      <c r="O1" s="50" t="s">
        <v>20</v>
      </c>
      <c r="P1" s="50" t="s">
        <v>17</v>
      </c>
    </row>
    <row r="2" spans="1:16" s="43" customFormat="1" x14ac:dyDescent="0.2">
      <c r="A2" s="58"/>
      <c r="B2" s="58"/>
      <c r="F2" s="52"/>
      <c r="G2" s="59"/>
      <c r="H2" s="59"/>
      <c r="L2" s="50">
        <f>SUM(M2:P2)</f>
        <v>14</v>
      </c>
      <c r="M2" s="50">
        <f>COUNTIF($F7:$F20,1)</f>
        <v>0</v>
      </c>
      <c r="N2" s="50">
        <f>COUNTIF($F7:$F20,2)</f>
        <v>0</v>
      </c>
      <c r="O2" s="50">
        <f>COUNTIF($F7:$F20,3)</f>
        <v>14</v>
      </c>
      <c r="P2" s="50">
        <f>COUNTIF($F7:$F20,"")</f>
        <v>0</v>
      </c>
    </row>
    <row r="3" spans="1:16" s="73" customFormat="1" ht="20" x14ac:dyDescent="0.2">
      <c r="A3" s="73" t="s">
        <v>69</v>
      </c>
    </row>
    <row r="4" spans="1:16" s="81" customFormat="1" ht="18" x14ac:dyDescent="0.2"/>
    <row r="5" spans="1:16" s="43" customFormat="1" x14ac:dyDescent="0.15">
      <c r="A5" s="60"/>
      <c r="B5" s="60"/>
      <c r="E5" s="61"/>
      <c r="F5" s="49"/>
      <c r="G5" s="59"/>
      <c r="H5" s="59"/>
    </row>
    <row r="6" spans="1:16" s="22" customFormat="1" ht="117" customHeight="1" x14ac:dyDescent="0.15">
      <c r="A6" s="289" t="s">
        <v>51</v>
      </c>
      <c r="B6" s="289"/>
      <c r="C6" s="143" t="s">
        <v>5</v>
      </c>
      <c r="D6" s="144" t="s">
        <v>6</v>
      </c>
      <c r="E6" s="145" t="s">
        <v>7</v>
      </c>
      <c r="F6" s="55" t="s">
        <v>29</v>
      </c>
      <c r="G6" s="56" t="s">
        <v>35</v>
      </c>
      <c r="H6" s="56" t="s">
        <v>8</v>
      </c>
    </row>
    <row r="7" spans="1:16" s="22" customFormat="1" ht="167.25" customHeight="1" x14ac:dyDescent="0.15">
      <c r="A7" s="191">
        <v>7.1</v>
      </c>
      <c r="B7" s="192" t="s">
        <v>93</v>
      </c>
      <c r="C7" s="57" t="s">
        <v>124</v>
      </c>
      <c r="D7" s="153" t="s">
        <v>62</v>
      </c>
      <c r="E7" s="57" t="s">
        <v>183</v>
      </c>
      <c r="F7" s="195">
        <v>3</v>
      </c>
      <c r="G7" s="79" t="s">
        <v>297</v>
      </c>
      <c r="H7" s="196" t="s">
        <v>127</v>
      </c>
    </row>
    <row r="8" spans="1:16" s="22" customFormat="1" ht="291.75" customHeight="1" x14ac:dyDescent="0.15">
      <c r="A8" s="191">
        <v>7.2</v>
      </c>
      <c r="B8" s="192" t="s">
        <v>184</v>
      </c>
      <c r="C8" s="57" t="s">
        <v>185</v>
      </c>
      <c r="D8" s="153" t="s">
        <v>62</v>
      </c>
      <c r="E8" s="197" t="s">
        <v>186</v>
      </c>
      <c r="F8" s="195">
        <v>3</v>
      </c>
      <c r="G8" s="79" t="s">
        <v>298</v>
      </c>
      <c r="H8" s="196" t="s">
        <v>34</v>
      </c>
    </row>
    <row r="9" spans="1:16" s="22" customFormat="1" ht="255" x14ac:dyDescent="0.15">
      <c r="A9" s="191">
        <v>7.3</v>
      </c>
      <c r="B9" s="192" t="s">
        <v>70</v>
      </c>
      <c r="C9" s="197" t="s">
        <v>261</v>
      </c>
      <c r="D9" s="153" t="s">
        <v>62</v>
      </c>
      <c r="E9" s="197" t="s">
        <v>259</v>
      </c>
      <c r="F9" s="195">
        <v>3</v>
      </c>
      <c r="G9" s="79" t="s">
        <v>299</v>
      </c>
      <c r="H9" s="196" t="s">
        <v>34</v>
      </c>
    </row>
    <row r="10" spans="1:16" s="22" customFormat="1" ht="255" customHeight="1" x14ac:dyDescent="0.15">
      <c r="A10" s="191">
        <v>7.4</v>
      </c>
      <c r="B10" s="192" t="s">
        <v>152</v>
      </c>
      <c r="C10" s="197" t="s">
        <v>187</v>
      </c>
      <c r="D10" s="153" t="s">
        <v>62</v>
      </c>
      <c r="E10" s="57" t="s">
        <v>188</v>
      </c>
      <c r="F10" s="195">
        <v>3</v>
      </c>
      <c r="G10" s="79" t="s">
        <v>300</v>
      </c>
      <c r="H10" s="196" t="s">
        <v>34</v>
      </c>
    </row>
    <row r="11" spans="1:16" s="22" customFormat="1" ht="94.5" customHeight="1" x14ac:dyDescent="0.15">
      <c r="A11" s="191">
        <v>7.5</v>
      </c>
      <c r="B11" s="192" t="s">
        <v>107</v>
      </c>
      <c r="C11" s="197" t="s">
        <v>125</v>
      </c>
      <c r="D11" s="153" t="s">
        <v>62</v>
      </c>
      <c r="E11" s="57" t="s">
        <v>189</v>
      </c>
      <c r="F11" s="195">
        <v>3</v>
      </c>
      <c r="G11" s="79" t="s">
        <v>301</v>
      </c>
      <c r="H11" s="196" t="s">
        <v>34</v>
      </c>
    </row>
    <row r="12" spans="1:16" s="22" customFormat="1" ht="204" x14ac:dyDescent="0.15">
      <c r="A12" s="191">
        <v>7.6</v>
      </c>
      <c r="B12" s="192" t="s">
        <v>105</v>
      </c>
      <c r="C12" s="197" t="s">
        <v>106</v>
      </c>
      <c r="D12" s="153" t="s">
        <v>62</v>
      </c>
      <c r="E12" s="57" t="s">
        <v>190</v>
      </c>
      <c r="F12" s="195">
        <v>3</v>
      </c>
      <c r="G12" s="79" t="s">
        <v>302</v>
      </c>
      <c r="H12" s="196" t="s">
        <v>34</v>
      </c>
    </row>
    <row r="13" spans="1:16" s="22" customFormat="1" ht="409.6" x14ac:dyDescent="0.15">
      <c r="A13" s="191">
        <v>7.7</v>
      </c>
      <c r="B13" s="192" t="s">
        <v>224</v>
      </c>
      <c r="C13" s="197" t="s">
        <v>210</v>
      </c>
      <c r="D13" s="153" t="s">
        <v>62</v>
      </c>
      <c r="E13" s="57" t="s">
        <v>225</v>
      </c>
      <c r="F13" s="195">
        <v>3</v>
      </c>
      <c r="G13" s="79" t="s">
        <v>303</v>
      </c>
      <c r="H13" s="196" t="s">
        <v>34</v>
      </c>
    </row>
    <row r="14" spans="1:16" s="22" customFormat="1" ht="289" x14ac:dyDescent="0.15">
      <c r="A14" s="191">
        <v>7.8</v>
      </c>
      <c r="B14" s="192" t="s">
        <v>82</v>
      </c>
      <c r="C14" s="197" t="s">
        <v>84</v>
      </c>
      <c r="D14" s="153" t="s">
        <v>62</v>
      </c>
      <c r="E14" s="57" t="s">
        <v>226</v>
      </c>
      <c r="F14" s="195">
        <v>3</v>
      </c>
      <c r="G14" s="79" t="s">
        <v>304</v>
      </c>
      <c r="H14" s="196" t="s">
        <v>34</v>
      </c>
    </row>
    <row r="15" spans="1:16" s="22" customFormat="1" ht="292.5" customHeight="1" x14ac:dyDescent="0.15">
      <c r="A15" s="191">
        <v>7.9</v>
      </c>
      <c r="B15" s="192" t="s">
        <v>83</v>
      </c>
      <c r="C15" s="197" t="s">
        <v>85</v>
      </c>
      <c r="D15" s="153" t="s">
        <v>62</v>
      </c>
      <c r="E15" s="57" t="s">
        <v>126</v>
      </c>
      <c r="F15" s="195">
        <v>3</v>
      </c>
      <c r="G15" s="79" t="s">
        <v>305</v>
      </c>
      <c r="H15" s="196" t="s">
        <v>34</v>
      </c>
    </row>
    <row r="16" spans="1:16" s="22" customFormat="1" ht="272" x14ac:dyDescent="0.15">
      <c r="A16" s="191" t="s">
        <v>104</v>
      </c>
      <c r="B16" s="192" t="s">
        <v>192</v>
      </c>
      <c r="C16" s="197" t="s">
        <v>193</v>
      </c>
      <c r="D16" s="153" t="s">
        <v>62</v>
      </c>
      <c r="E16" s="57" t="s">
        <v>102</v>
      </c>
      <c r="F16" s="195">
        <v>3</v>
      </c>
      <c r="G16" s="79" t="s">
        <v>306</v>
      </c>
      <c r="H16" s="196" t="s">
        <v>34</v>
      </c>
    </row>
    <row r="17" spans="1:8" s="22" customFormat="1" ht="409.6" x14ac:dyDescent="0.15">
      <c r="A17" s="191">
        <v>7.11</v>
      </c>
      <c r="B17" s="192" t="s">
        <v>101</v>
      </c>
      <c r="C17" s="197" t="s">
        <v>103</v>
      </c>
      <c r="D17" s="153" t="s">
        <v>62</v>
      </c>
      <c r="E17" s="57" t="s">
        <v>227</v>
      </c>
      <c r="F17" s="195">
        <v>3</v>
      </c>
      <c r="G17" s="79" t="s">
        <v>307</v>
      </c>
      <c r="H17" s="196" t="s">
        <v>127</v>
      </c>
    </row>
    <row r="18" spans="1:8" s="22" customFormat="1" ht="372" x14ac:dyDescent="0.15">
      <c r="A18" s="191">
        <v>7.12</v>
      </c>
      <c r="B18" s="192" t="s">
        <v>94</v>
      </c>
      <c r="C18" s="197" t="s">
        <v>194</v>
      </c>
      <c r="D18" s="153" t="s">
        <v>62</v>
      </c>
      <c r="E18" s="57" t="s">
        <v>260</v>
      </c>
      <c r="F18" s="195">
        <v>3</v>
      </c>
      <c r="G18" s="79" t="s">
        <v>308</v>
      </c>
      <c r="H18" s="196" t="s">
        <v>34</v>
      </c>
    </row>
    <row r="19" spans="1:8" s="22" customFormat="1" ht="388" x14ac:dyDescent="0.15">
      <c r="A19" s="191">
        <v>7.13</v>
      </c>
      <c r="B19" s="257" t="s">
        <v>264</v>
      </c>
      <c r="C19" s="197" t="s">
        <v>266</v>
      </c>
      <c r="D19" s="153" t="s">
        <v>62</v>
      </c>
      <c r="E19" s="57" t="s">
        <v>265</v>
      </c>
      <c r="F19" s="195">
        <v>3</v>
      </c>
      <c r="G19" s="79" t="s">
        <v>309</v>
      </c>
      <c r="H19" s="196" t="s">
        <v>270</v>
      </c>
    </row>
    <row r="20" spans="1:8" s="22" customFormat="1" ht="350.25" customHeight="1" x14ac:dyDescent="0.15">
      <c r="A20" s="191">
        <v>7.14</v>
      </c>
      <c r="B20" s="192" t="s">
        <v>110</v>
      </c>
      <c r="C20" s="197" t="s">
        <v>228</v>
      </c>
      <c r="D20" s="153" t="s">
        <v>62</v>
      </c>
      <c r="E20" s="57" t="s">
        <v>195</v>
      </c>
      <c r="F20" s="195">
        <v>3</v>
      </c>
      <c r="G20" s="79" t="s">
        <v>310</v>
      </c>
      <c r="H20" s="196" t="s">
        <v>34</v>
      </c>
    </row>
    <row r="21" spans="1:8" s="22" customFormat="1" ht="13" x14ac:dyDescent="0.15"/>
    <row r="22" spans="1:8" s="22" customFormat="1" ht="13" x14ac:dyDescent="0.15"/>
    <row r="23" spans="1:8" s="22" customFormat="1" ht="13" x14ac:dyDescent="0.15"/>
    <row r="24" spans="1:8" x14ac:dyDescent="0.15">
      <c r="E24" s="41"/>
    </row>
    <row r="25" spans="1:8" ht="18" customHeight="1" x14ac:dyDescent="0.2">
      <c r="A25" s="40"/>
      <c r="B25" s="40"/>
      <c r="E25" s="287" t="str">
        <f>IF(COUNT(F7:F20)&lt;4, "Remember to fill in the blanks", "Sheet Complete")</f>
        <v>Sheet Complete</v>
      </c>
      <c r="F25" s="287"/>
    </row>
    <row r="26" spans="1:8" ht="12.75" customHeight="1" x14ac:dyDescent="0.15">
      <c r="E26" s="287"/>
      <c r="F26" s="287"/>
    </row>
    <row r="27" spans="1:8" ht="12.75" customHeight="1" x14ac:dyDescent="0.15">
      <c r="E27" s="287"/>
      <c r="F27" s="287"/>
    </row>
    <row r="29" spans="1:8" x14ac:dyDescent="0.2">
      <c r="E29" s="291" t="s">
        <v>3</v>
      </c>
      <c r="F29" s="291"/>
    </row>
    <row r="33" spans="2:3" x14ac:dyDescent="0.2">
      <c r="B33" s="82"/>
      <c r="C33"/>
    </row>
    <row r="34" spans="2:3" x14ac:dyDescent="0.2">
      <c r="B34" s="82"/>
      <c r="C34"/>
    </row>
    <row r="35" spans="2:3" x14ac:dyDescent="0.15">
      <c r="B35" s="83"/>
      <c r="C35"/>
    </row>
    <row r="36" spans="2:3" x14ac:dyDescent="0.2">
      <c r="B36" s="82"/>
      <c r="C36"/>
    </row>
    <row r="37" spans="2:3" x14ac:dyDescent="0.2">
      <c r="B37" s="84"/>
      <c r="C37" s="85"/>
    </row>
    <row r="38" spans="2:3" x14ac:dyDescent="0.2">
      <c r="B38" s="82"/>
      <c r="C38"/>
    </row>
    <row r="39" spans="2:3" x14ac:dyDescent="0.2">
      <c r="B39" s="82"/>
      <c r="C39"/>
    </row>
    <row r="40" spans="2:3" x14ac:dyDescent="0.2">
      <c r="B40" s="82"/>
      <c r="C40"/>
    </row>
    <row r="41" spans="2:3" x14ac:dyDescent="0.2">
      <c r="B41" s="82"/>
      <c r="C41"/>
    </row>
    <row r="42" spans="2:3" x14ac:dyDescent="0.2">
      <c r="B42" s="82"/>
      <c r="C42"/>
    </row>
    <row r="43" spans="2:3" x14ac:dyDescent="0.2">
      <c r="B43" s="82"/>
      <c r="C43"/>
    </row>
    <row r="44" spans="2:3" x14ac:dyDescent="0.2">
      <c r="B44" s="82"/>
      <c r="C44"/>
    </row>
    <row r="45" spans="2:3" x14ac:dyDescent="0.2">
      <c r="B45" s="82"/>
      <c r="C45"/>
    </row>
    <row r="46" spans="2:3" x14ac:dyDescent="0.2">
      <c r="B46" s="82"/>
      <c r="C46" s="82"/>
    </row>
    <row r="47" spans="2:3" x14ac:dyDescent="0.2">
      <c r="B47" s="82"/>
      <c r="C47"/>
    </row>
    <row r="48" spans="2:3" x14ac:dyDescent="0.2">
      <c r="B48" s="82"/>
      <c r="C48"/>
    </row>
  </sheetData>
  <sheetProtection selectLockedCells="1"/>
  <protectedRanges>
    <protectedRange password="E7C4" sqref="E29" name="Range1"/>
    <protectedRange password="E7C4" sqref="G6" name="Range1_3"/>
    <protectedRange password="E7C4" sqref="C6:E6" name="Range1_1"/>
    <protectedRange password="E7C4" sqref="D7:D20" name="Range1_1_1"/>
  </protectedRanges>
  <mergeCells count="3">
    <mergeCell ref="A6:B6"/>
    <mergeCell ref="E25:F27"/>
    <mergeCell ref="E29:F29"/>
  </mergeCells>
  <phoneticPr fontId="0" type="noConversion"/>
  <conditionalFormatting sqref="E25:F27">
    <cfRule type="cellIs" dxfId="27" priority="1" stopIfTrue="1" operator="equal">
      <formula>"Remember to fill in the blanks"</formula>
    </cfRule>
    <cfRule type="cellIs" dxfId="26" priority="2" stopIfTrue="1" operator="equal">
      <formula>"Sheet complete"</formula>
    </cfRule>
  </conditionalFormatting>
  <conditionalFormatting sqref="F7:F20">
    <cfRule type="cellIs" dxfId="25" priority="3" stopIfTrue="1" operator="equal">
      <formula>1</formula>
    </cfRule>
    <cfRule type="cellIs" dxfId="24" priority="4" stopIfTrue="1" operator="equal">
      <formula>2</formula>
    </cfRule>
    <cfRule type="cellIs" dxfId="23" priority="5" stopIfTrue="1" operator="equal">
      <formula>3</formula>
    </cfRule>
  </conditionalFormatting>
  <dataValidations xWindow="812" yWindow="738" count="1">
    <dataValidation type="list" allowBlank="1" showInputMessage="1" showErrorMessage="1" promptTitle="Score" prompt="1 - Not met_x000a_2 - Partly met_x000a_3 - Fully met" sqref="F7:F20" xr:uid="{00000000-0002-0000-0800-000000000000}">
      <formula1>"1,2,3"</formula1>
    </dataValidation>
  </dataValidations>
  <hyperlinks>
    <hyperlink ref="E29:F29" location="'8'!B8" display="GO TO NEXT SECTION" xr:uid="{00000000-0004-0000-0800-000000000000}"/>
    <hyperlink ref="E1" location="Introduction!A1" display="Back to INTRODUCTION" xr:uid="{00000000-0004-0000-0800-000001000000}"/>
  </hyperlinks>
  <pageMargins left="0.31496062992125984" right="0.31496062992125984" top="0.6692913385826772" bottom="0.6692913385826772" header="0.51181102362204722" footer="0.51181102362204722"/>
  <pageSetup paperSize="8" scale="86" fitToHeight="3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3BDE54BDA7AC74784BA6DE28957EFEE" ma:contentTypeVersion="11" ma:contentTypeDescription="Create a new document." ma:contentTypeScope="" ma:versionID="e4d11f0d11b92bb9796ebc2f138d7fc1">
  <xsd:schema xmlns:xsd="http://www.w3.org/2001/XMLSchema" xmlns:xs="http://www.w3.org/2001/XMLSchema" xmlns:p="http://schemas.microsoft.com/office/2006/metadata/properties" xmlns:ns2="bbf0b03c-ccc8-4f9a-9ced-4bfd9d11accb" xmlns:ns3="6812ac5f-2b6d-4574-ac8c-261da7c0b42a" targetNamespace="http://schemas.microsoft.com/office/2006/metadata/properties" ma:root="true" ma:fieldsID="db23ef60e3436abd3b993d54305d9dca" ns2:_="" ns3:_="">
    <xsd:import namespace="bbf0b03c-ccc8-4f9a-9ced-4bfd9d11accb"/>
    <xsd:import namespace="6812ac5f-2b6d-4574-ac8c-261da7c0b42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0b03c-ccc8-4f9a-9ced-4bfd9d11ac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12ac5f-2b6d-4574-ac8c-261da7c0b42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4A994F-0F58-49DC-85F0-6E76A5D5DED0}">
  <ds:schemaRefs>
    <ds:schemaRef ds:uri="http://schemas.microsoft.com/sharepoint/v3/contenttype/forms"/>
  </ds:schemaRefs>
</ds:datastoreItem>
</file>

<file path=customXml/itemProps2.xml><?xml version="1.0" encoding="utf-8"?>
<ds:datastoreItem xmlns:ds="http://schemas.openxmlformats.org/officeDocument/2006/customXml" ds:itemID="{1C51E64A-FDDD-42E9-B3B8-8FD512C88E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0b03c-ccc8-4f9a-9ced-4bfd9d11accb"/>
    <ds:schemaRef ds:uri="6812ac5f-2b6d-4574-ac8c-261da7c0b4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F2951-9CA6-4851-AF53-D74E329C7A18}">
  <ds:schemaRefs>
    <ds:schemaRef ds:uri="http://purl.org/dc/elements/1.1/"/>
    <ds:schemaRef ds:uri="http://schemas.microsoft.com/office/infopath/2007/PartnerControls"/>
    <ds:schemaRef ds:uri="http://schemas.microsoft.com/office/2006/documentManagement/types"/>
    <ds:schemaRef ds:uri="http://purl.org/dc/dcmitype/"/>
    <ds:schemaRef ds:uri="bbf0b03c-ccc8-4f9a-9ced-4bfd9d11accb"/>
    <ds:schemaRef ds:uri="http://schemas.microsoft.com/office/2006/metadata/properties"/>
    <ds:schemaRef ds:uri="http://www.w3.org/XML/1998/namespace"/>
    <ds:schemaRef ds:uri="http://schemas.openxmlformats.org/package/2006/metadata/core-properties"/>
    <ds:schemaRef ds:uri="6812ac5f-2b6d-4574-ac8c-261da7c0b42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Audit Tool User Details</vt:lpstr>
      <vt:lpstr>Introduction</vt:lpstr>
      <vt:lpstr>1</vt:lpstr>
      <vt:lpstr>2</vt:lpstr>
      <vt:lpstr>3</vt:lpstr>
      <vt:lpstr>4</vt:lpstr>
      <vt:lpstr>5</vt:lpstr>
      <vt:lpstr>6</vt:lpstr>
      <vt:lpstr>7</vt:lpstr>
      <vt:lpstr>8</vt:lpstr>
      <vt:lpstr>9</vt:lpstr>
      <vt:lpstr>Agency Action Plan Summary</vt:lpstr>
      <vt:lpstr>Score Summary</vt:lpstr>
      <vt:lpstr>Case management &amp; Safeguarding</vt:lpstr>
      <vt:lpstr>'1'!Print_Area</vt:lpstr>
      <vt:lpstr>'2'!Print_Area</vt:lpstr>
      <vt:lpstr>'3'!Print_Area</vt:lpstr>
      <vt:lpstr>'4'!Print_Area</vt:lpstr>
      <vt:lpstr>'5'!Print_Area</vt:lpstr>
      <vt:lpstr>'6'!Print_Area</vt:lpstr>
      <vt:lpstr>'7'!Print_Area</vt:lpstr>
      <vt:lpstr>'8'!Print_Area</vt:lpstr>
      <vt:lpstr>'9'!Print_Area</vt:lpstr>
      <vt:lpstr>'Audit Tool User Details'!Print_Area</vt:lpstr>
      <vt:lpstr>'Score Summary'!Print_Area</vt:lpstr>
      <vt:lpstr>'1'!Print_Titles</vt:lpstr>
      <vt:lpstr>'2'!Print_Titles</vt:lpstr>
      <vt:lpstr>'3'!Print_Titles</vt:lpstr>
      <vt:lpstr>'4'!Print_Titles</vt:lpstr>
      <vt:lpstr>'5'!Print_Titles</vt:lpstr>
      <vt:lpstr>'6'!Print_Titles</vt:lpstr>
      <vt:lpstr>'7'!Print_Titles</vt:lpstr>
      <vt:lpstr>'8'!Print_Titles</vt:lpstr>
      <vt:lpstr>'9'!Print_Titles</vt:lpstr>
    </vt:vector>
  </TitlesOfParts>
  <Company>COI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Hogg</dc:creator>
  <cp:lastModifiedBy>Microsoft Office User</cp:lastModifiedBy>
  <cp:lastPrinted>2020-07-02T14:28:33Z</cp:lastPrinted>
  <dcterms:created xsi:type="dcterms:W3CDTF">2007-01-03T10:41:35Z</dcterms:created>
  <dcterms:modified xsi:type="dcterms:W3CDTF">2021-11-24T16:15:07Z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0x01010073BDE54BDA7AC74784BA6DE28957EFEE</vt:lpwstr>
  </property>
</Properties>
</file>